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tables/table8.xml" ContentType="application/vnd.openxmlformats-officedocument.spreadsheetml.table+xml"/>
  <Override PartName="/xl/comments3.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tables/table9.xml" ContentType="application/vnd.openxmlformats-officedocument.spreadsheetml.table+xml"/>
  <Override PartName="/xl/comments4.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tables/table10.xml" ContentType="application/vnd.openxmlformats-officedocument.spreadsheetml.table+xml"/>
  <Override PartName="/xl/comments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8.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R:\11 Oeffentlichkeitsarbeit\Degenkolb\Digitalverbund\Ergebnisse\Website\SEO\Matomo\matomo studio2\"/>
    </mc:Choice>
  </mc:AlternateContent>
  <xr:revisionPtr revIDLastSave="0" documentId="13_ncr:1_{04D45572-7702-4AEB-9193-95FB0D88937C}" xr6:coauthVersionLast="36" xr6:coauthVersionMax="36" xr10:uidLastSave="{00000000-0000-0000-0000-000000000000}"/>
  <bookViews>
    <workbookView xWindow="0" yWindow="0" windowWidth="38400" windowHeight="17505" activeTab="7" xr2:uid="{00000000-000D-0000-FFFF-FFFF00000000}"/>
  </bookViews>
  <sheets>
    <sheet name="Anleitung und Glossar" sheetId="19" r:id="rId1"/>
    <sheet name="Nach Wochentagen" sheetId="18" r:id="rId2"/>
    <sheet name="Geräte" sheetId="16" r:id="rId3"/>
    <sheet name="Ecommerce" sheetId="11" r:id="rId4"/>
    <sheet name="Soziale Medien" sheetId="12" r:id="rId5"/>
    <sheet name="Suchmaschinen" sheetId="10" r:id="rId6"/>
    <sheet name="Besuche, Seitentitel, Ansichten" sheetId="17" r:id="rId7"/>
    <sheet name="Hier Daten einfügen" sheetId="8" r:id="rId8"/>
  </sheets>
  <calcPr calcId="191029"/>
</workbook>
</file>

<file path=xl/calcChain.xml><?xml version="1.0" encoding="utf-8"?>
<calcChain xmlns="http://schemas.openxmlformats.org/spreadsheetml/2006/main">
  <c r="R36" i="8" l="1"/>
  <c r="R37" i="8"/>
  <c r="R38" i="8"/>
  <c r="R39" i="8"/>
  <c r="R40" i="8"/>
  <c r="R41" i="8"/>
  <c r="R35" i="8"/>
  <c r="Q36" i="8"/>
  <c r="Q37" i="8"/>
  <c r="Q38" i="8"/>
  <c r="Q39" i="8"/>
  <c r="Q40" i="8"/>
  <c r="Q41" i="8"/>
  <c r="Q35" i="8"/>
  <c r="A90" i="17" l="1"/>
  <c r="B90" i="17"/>
  <c r="C90" i="17"/>
  <c r="D90" i="17"/>
  <c r="E90" i="17"/>
  <c r="F90" i="17"/>
  <c r="G90" i="17"/>
  <c r="H90" i="17"/>
  <c r="I90" i="17"/>
  <c r="J90" i="17"/>
  <c r="K90" i="17"/>
  <c r="L90" i="17"/>
  <c r="M90" i="17"/>
  <c r="N90" i="17"/>
  <c r="O90" i="17"/>
  <c r="P90" i="17"/>
  <c r="A89" i="17"/>
  <c r="B89" i="17"/>
  <c r="C89" i="17"/>
  <c r="D89" i="17"/>
  <c r="E89" i="17"/>
  <c r="F89" i="17"/>
  <c r="G89" i="17"/>
  <c r="H89" i="17"/>
  <c r="I89" i="17"/>
  <c r="J89" i="17"/>
  <c r="K89" i="17"/>
  <c r="L89" i="17"/>
  <c r="M89" i="17"/>
  <c r="N89" i="17"/>
  <c r="O89" i="17"/>
  <c r="P89" i="17"/>
  <c r="A91" i="17"/>
  <c r="B91" i="17"/>
  <c r="C91" i="17"/>
  <c r="D91" i="17"/>
  <c r="E91" i="17"/>
  <c r="F91" i="17"/>
  <c r="G91" i="17"/>
  <c r="H91" i="17"/>
  <c r="I91" i="17"/>
  <c r="J91" i="17"/>
  <c r="K91" i="17"/>
  <c r="L91" i="17"/>
  <c r="M91" i="17"/>
  <c r="N91" i="17"/>
  <c r="O91" i="17"/>
  <c r="P91" i="17"/>
  <c r="A106" i="11"/>
  <c r="A107" i="11"/>
  <c r="A108" i="11"/>
  <c r="A109" i="11"/>
  <c r="A110" i="11"/>
  <c r="A74" i="11"/>
  <c r="C74" i="11"/>
  <c r="D74" i="11"/>
  <c r="E74" i="11"/>
  <c r="A75" i="11"/>
  <c r="C75" i="11"/>
  <c r="D75" i="11"/>
  <c r="E75" i="11"/>
  <c r="A76" i="11"/>
  <c r="B76" i="11"/>
  <c r="C76" i="11"/>
  <c r="D76" i="11"/>
  <c r="E76" i="11"/>
  <c r="A77" i="11"/>
  <c r="C77" i="11"/>
  <c r="D77" i="11"/>
  <c r="E77" i="11"/>
  <c r="A78" i="11"/>
  <c r="C78" i="11"/>
  <c r="D78" i="11"/>
  <c r="E78" i="11"/>
  <c r="A80" i="11"/>
  <c r="C80" i="11"/>
  <c r="D80" i="11"/>
  <c r="E80" i="11"/>
  <c r="A81" i="11"/>
  <c r="C81" i="11"/>
  <c r="D81" i="11"/>
  <c r="E81" i="11"/>
  <c r="A82" i="11"/>
  <c r="C82" i="11"/>
  <c r="D82" i="11"/>
  <c r="E82" i="11"/>
  <c r="A83" i="11"/>
  <c r="C83" i="11"/>
  <c r="D83" i="11"/>
  <c r="E83" i="11"/>
  <c r="A84" i="11"/>
  <c r="C84" i="11"/>
  <c r="D84" i="11"/>
  <c r="E84" i="11"/>
  <c r="A86" i="11"/>
  <c r="C86" i="11"/>
  <c r="D86" i="11"/>
  <c r="E86" i="11"/>
  <c r="A87" i="11"/>
  <c r="C87" i="11"/>
  <c r="D87" i="11"/>
  <c r="E87" i="11"/>
  <c r="A88" i="11"/>
  <c r="C88" i="11"/>
  <c r="D88" i="11"/>
  <c r="E88" i="11"/>
  <c r="A89" i="11"/>
  <c r="C89" i="11"/>
  <c r="D89" i="11"/>
  <c r="E89" i="11"/>
  <c r="A90" i="11"/>
  <c r="C90" i="11"/>
  <c r="D90" i="11"/>
  <c r="E90" i="11"/>
  <c r="A92" i="11"/>
  <c r="C92" i="11"/>
  <c r="D92" i="11"/>
  <c r="E92" i="11"/>
  <c r="A93" i="11"/>
  <c r="C93" i="11"/>
  <c r="D93" i="11"/>
  <c r="E93" i="11"/>
  <c r="A94" i="11"/>
  <c r="C94" i="11"/>
  <c r="D94" i="11"/>
  <c r="E94" i="11"/>
  <c r="A95" i="11"/>
  <c r="C95" i="11"/>
  <c r="D95" i="11"/>
  <c r="E95" i="11"/>
  <c r="A96" i="11"/>
  <c r="B96" i="11"/>
  <c r="C96" i="11"/>
  <c r="D96" i="11"/>
  <c r="E96" i="11"/>
  <c r="A98" i="11"/>
  <c r="C98" i="11"/>
  <c r="D98" i="11"/>
  <c r="E98" i="11"/>
  <c r="A99" i="11"/>
  <c r="C99" i="11"/>
  <c r="D99" i="11"/>
  <c r="E99" i="11"/>
  <c r="A100" i="11"/>
  <c r="C100" i="11"/>
  <c r="D100" i="11"/>
  <c r="E100" i="11"/>
  <c r="A101" i="11"/>
  <c r="C101" i="11"/>
  <c r="D101" i="11"/>
  <c r="E101" i="11"/>
  <c r="A102" i="11"/>
  <c r="C102" i="11"/>
  <c r="D102" i="11"/>
  <c r="E102" i="11"/>
  <c r="B76" i="8"/>
  <c r="B102" i="11" s="1"/>
  <c r="B75" i="8"/>
  <c r="B101" i="11" s="1"/>
  <c r="B74" i="8"/>
  <c r="B100" i="11" s="1"/>
  <c r="B73" i="8"/>
  <c r="B99" i="11" s="1"/>
  <c r="B72" i="8"/>
  <c r="B98" i="11" s="1"/>
  <c r="B69" i="8"/>
  <c r="B95" i="11" s="1"/>
  <c r="B70" i="8"/>
  <c r="B68" i="8"/>
  <c r="B67" i="8"/>
  <c r="B93" i="11" s="1"/>
  <c r="B66" i="8"/>
  <c r="B92" i="11" s="1"/>
  <c r="B63" i="8"/>
  <c r="B89" i="11" s="1"/>
  <c r="B64" i="8"/>
  <c r="B90" i="11" s="1"/>
  <c r="B62" i="8"/>
  <c r="B88" i="11" s="1"/>
  <c r="B60" i="8"/>
  <c r="B86" i="11" s="1"/>
  <c r="B61" i="8"/>
  <c r="B87" i="11" s="1"/>
  <c r="B57" i="8"/>
  <c r="B83" i="11" s="1"/>
  <c r="B58" i="8"/>
  <c r="B84" i="11" s="1"/>
  <c r="B56" i="8"/>
  <c r="B82" i="11" s="1"/>
  <c r="B55" i="8"/>
  <c r="B81" i="11" s="1"/>
  <c r="B54" i="8"/>
  <c r="B80" i="11" s="1"/>
  <c r="B52" i="8"/>
  <c r="B50" i="8"/>
  <c r="B51" i="8"/>
  <c r="B48" i="8"/>
  <c r="B74" i="11" s="1"/>
  <c r="B49" i="8"/>
  <c r="B82" i="8" l="1"/>
  <c r="B109" i="11" s="1"/>
  <c r="B77" i="11"/>
  <c r="C81" i="8"/>
  <c r="C108" i="11" s="1"/>
  <c r="B83" i="8"/>
  <c r="B110" i="11" s="1"/>
  <c r="B81" i="8"/>
  <c r="B108" i="11" s="1"/>
  <c r="C80" i="8"/>
  <c r="C107" i="11" s="1"/>
  <c r="B75" i="11"/>
  <c r="B80" i="8"/>
  <c r="B107" i="11" s="1"/>
  <c r="B78" i="11"/>
  <c r="B79" i="8"/>
  <c r="B106" i="11" s="1"/>
  <c r="C83" i="8"/>
  <c r="C110" i="11" s="1"/>
  <c r="B94" i="11"/>
  <c r="C82" i="8"/>
  <c r="C109" i="11" s="1"/>
  <c r="C79" i="8"/>
  <c r="C106" i="11" s="1"/>
  <c r="A35" i="11"/>
  <c r="E54" i="16"/>
  <c r="A53" i="16"/>
  <c r="B53" i="16"/>
  <c r="C53" i="16"/>
  <c r="D53" i="16"/>
  <c r="E53" i="16"/>
  <c r="F53" i="16"/>
  <c r="G53" i="16"/>
  <c r="H53" i="16"/>
  <c r="I53" i="16"/>
  <c r="J53" i="16"/>
  <c r="K53" i="16"/>
  <c r="L53" i="16"/>
  <c r="M53" i="16"/>
  <c r="N53" i="16"/>
  <c r="O53" i="16"/>
  <c r="P53" i="16"/>
  <c r="A54" i="16"/>
  <c r="B54" i="16"/>
  <c r="C54" i="16"/>
  <c r="D54" i="16"/>
  <c r="F54" i="16"/>
  <c r="G54" i="16"/>
  <c r="H54" i="16"/>
  <c r="I54" i="16"/>
  <c r="J54" i="16"/>
  <c r="K54" i="16"/>
  <c r="L54" i="16"/>
  <c r="M54" i="16"/>
  <c r="N54" i="16"/>
  <c r="O54" i="16"/>
  <c r="P54" i="16"/>
  <c r="B46" i="18" l="1"/>
  <c r="C46" i="18"/>
  <c r="B47" i="18"/>
  <c r="R36" i="18"/>
  <c r="Q37" i="18"/>
  <c r="R37" i="18"/>
  <c r="Q38" i="18"/>
  <c r="C49" i="18"/>
  <c r="B50" i="18"/>
  <c r="R39" i="18"/>
  <c r="Q40" i="18"/>
  <c r="R40" i="18"/>
  <c r="Q41" i="18"/>
  <c r="C52" i="18"/>
  <c r="B53" i="18"/>
  <c r="R42" i="18"/>
  <c r="C51" i="18" l="1"/>
  <c r="C48" i="18"/>
  <c r="Q39" i="18"/>
  <c r="R38" i="18"/>
  <c r="B51" i="18"/>
  <c r="B48" i="18"/>
  <c r="Q36" i="18"/>
  <c r="C53" i="18"/>
  <c r="C50" i="18"/>
  <c r="C47" i="18"/>
  <c r="R41" i="18"/>
  <c r="B52" i="18"/>
  <c r="B49" i="18"/>
  <c r="Q42" i="18"/>
  <c r="A46" i="18"/>
  <c r="A34" i="18"/>
  <c r="E36" i="18"/>
  <c r="E37" i="18"/>
  <c r="E38" i="18"/>
  <c r="E39" i="18"/>
  <c r="E40" i="18"/>
  <c r="E41" i="18"/>
  <c r="E42" i="18"/>
  <c r="E15" i="8" l="1"/>
  <c r="F15" i="8"/>
  <c r="F65" i="11" s="1"/>
  <c r="G15" i="8"/>
  <c r="G65" i="11" s="1"/>
  <c r="H15" i="8"/>
  <c r="H65" i="11" s="1"/>
  <c r="I15" i="8"/>
  <c r="I65" i="11" s="1"/>
  <c r="J15" i="8"/>
  <c r="J65" i="11" s="1"/>
  <c r="K15" i="8"/>
  <c r="K65" i="11" s="1"/>
  <c r="L15" i="8"/>
  <c r="L65" i="11" s="1"/>
  <c r="M15" i="8"/>
  <c r="M65" i="11" s="1"/>
  <c r="N15" i="8"/>
  <c r="N65" i="11" s="1"/>
  <c r="O15" i="8"/>
  <c r="O65" i="11" s="1"/>
  <c r="P15" i="8"/>
  <c r="P65" i="11" s="1"/>
  <c r="C42" i="8" l="1"/>
  <c r="D42" i="8"/>
  <c r="D43" i="18" s="1"/>
  <c r="E42" i="8"/>
  <c r="E43" i="18" s="1"/>
  <c r="F42" i="8"/>
  <c r="F43" i="18" s="1"/>
  <c r="G42" i="8"/>
  <c r="G43" i="18" s="1"/>
  <c r="H42" i="8"/>
  <c r="H43" i="18" s="1"/>
  <c r="I42" i="8"/>
  <c r="I43" i="18" s="1"/>
  <c r="J42" i="8"/>
  <c r="J43" i="18" s="1"/>
  <c r="K42" i="8"/>
  <c r="K43" i="18" s="1"/>
  <c r="L42" i="8"/>
  <c r="L43" i="18" s="1"/>
  <c r="M42" i="8"/>
  <c r="M43" i="18" s="1"/>
  <c r="N42" i="8"/>
  <c r="N43" i="18" s="1"/>
  <c r="O42" i="8"/>
  <c r="O43" i="18" s="1"/>
  <c r="P42" i="8"/>
  <c r="P43" i="18" s="1"/>
  <c r="A36" i="18"/>
  <c r="A47" i="18" s="1"/>
  <c r="B36" i="18"/>
  <c r="C36" i="18"/>
  <c r="D36" i="18"/>
  <c r="F36" i="18"/>
  <c r="G36" i="18"/>
  <c r="H36" i="18"/>
  <c r="I36" i="18"/>
  <c r="J36" i="18"/>
  <c r="K36" i="18"/>
  <c r="L36" i="18"/>
  <c r="M36" i="18"/>
  <c r="N36" i="18"/>
  <c r="O36" i="18"/>
  <c r="P36" i="18"/>
  <c r="A37" i="18"/>
  <c r="A48" i="18" s="1"/>
  <c r="B37" i="18"/>
  <c r="C37" i="18"/>
  <c r="D37" i="18"/>
  <c r="F37" i="18"/>
  <c r="G37" i="18"/>
  <c r="H37" i="18"/>
  <c r="I37" i="18"/>
  <c r="J37" i="18"/>
  <c r="K37" i="18"/>
  <c r="L37" i="18"/>
  <c r="M37" i="18"/>
  <c r="N37" i="18"/>
  <c r="O37" i="18"/>
  <c r="P37" i="18"/>
  <c r="A38" i="18"/>
  <c r="A49" i="18" s="1"/>
  <c r="B38" i="18"/>
  <c r="C38" i="18"/>
  <c r="D38" i="18"/>
  <c r="F38" i="18"/>
  <c r="G38" i="18"/>
  <c r="H38" i="18"/>
  <c r="I38" i="18"/>
  <c r="J38" i="18"/>
  <c r="K38" i="18"/>
  <c r="L38" i="18"/>
  <c r="M38" i="18"/>
  <c r="N38" i="18"/>
  <c r="O38" i="18"/>
  <c r="P38" i="18"/>
  <c r="A39" i="18"/>
  <c r="A50" i="18" s="1"/>
  <c r="B39" i="18"/>
  <c r="C39" i="18"/>
  <c r="D39" i="18"/>
  <c r="F39" i="18"/>
  <c r="G39" i="18"/>
  <c r="H39" i="18"/>
  <c r="I39" i="18"/>
  <c r="J39" i="18"/>
  <c r="K39" i="18"/>
  <c r="L39" i="18"/>
  <c r="M39" i="18"/>
  <c r="N39" i="18"/>
  <c r="O39" i="18"/>
  <c r="P39" i="18"/>
  <c r="A40" i="18"/>
  <c r="A51" i="18" s="1"/>
  <c r="B40" i="18"/>
  <c r="C40" i="18"/>
  <c r="D40" i="18"/>
  <c r="F40" i="18"/>
  <c r="G40" i="18"/>
  <c r="H40" i="18"/>
  <c r="I40" i="18"/>
  <c r="J40" i="18"/>
  <c r="K40" i="18"/>
  <c r="L40" i="18"/>
  <c r="M40" i="18"/>
  <c r="N40" i="18"/>
  <c r="O40" i="18"/>
  <c r="P40" i="18"/>
  <c r="A41" i="18"/>
  <c r="A52" i="18" s="1"/>
  <c r="B41" i="18"/>
  <c r="C41" i="18"/>
  <c r="D41" i="18"/>
  <c r="F41" i="18"/>
  <c r="G41" i="18"/>
  <c r="H41" i="18"/>
  <c r="I41" i="18"/>
  <c r="J41" i="18"/>
  <c r="K41" i="18"/>
  <c r="L41" i="18"/>
  <c r="M41" i="18"/>
  <c r="N41" i="18"/>
  <c r="O41" i="18"/>
  <c r="P41" i="18"/>
  <c r="A42" i="18"/>
  <c r="A53" i="18" s="1"/>
  <c r="B42" i="18"/>
  <c r="C42" i="18"/>
  <c r="D42" i="18"/>
  <c r="F42" i="18"/>
  <c r="G42" i="18"/>
  <c r="H42" i="18"/>
  <c r="I42" i="18"/>
  <c r="J42" i="18"/>
  <c r="K42" i="18"/>
  <c r="L42" i="18"/>
  <c r="M42" i="18"/>
  <c r="N42" i="18"/>
  <c r="O42" i="18"/>
  <c r="P42" i="18"/>
  <c r="A43" i="18"/>
  <c r="C43" i="18"/>
  <c r="B42" i="8"/>
  <c r="B15" i="8"/>
  <c r="C15" i="8"/>
  <c r="D15" i="8"/>
  <c r="A27" i="12"/>
  <c r="B27" i="12"/>
  <c r="C27" i="12"/>
  <c r="D27" i="12"/>
  <c r="E27" i="12"/>
  <c r="F27" i="12"/>
  <c r="G27" i="12"/>
  <c r="H27" i="12"/>
  <c r="I27" i="12"/>
  <c r="J27" i="12"/>
  <c r="K27" i="12"/>
  <c r="L27" i="12"/>
  <c r="M27" i="12"/>
  <c r="N27" i="12"/>
  <c r="O27" i="12"/>
  <c r="P27" i="12"/>
  <c r="A28" i="12"/>
  <c r="B28" i="12"/>
  <c r="C28" i="12"/>
  <c r="D28" i="12"/>
  <c r="E28" i="12"/>
  <c r="F28" i="12"/>
  <c r="G28" i="12"/>
  <c r="H28" i="12"/>
  <c r="I28" i="12"/>
  <c r="J28" i="12"/>
  <c r="K28" i="12"/>
  <c r="L28" i="12"/>
  <c r="M28" i="12"/>
  <c r="N28" i="12"/>
  <c r="O28" i="12"/>
  <c r="P28" i="12"/>
  <c r="A82" i="17"/>
  <c r="B82" i="17"/>
  <c r="C82" i="17"/>
  <c r="D82" i="17"/>
  <c r="E82" i="17"/>
  <c r="F82" i="17"/>
  <c r="G82" i="17"/>
  <c r="H82" i="17"/>
  <c r="I82" i="17"/>
  <c r="J82" i="17"/>
  <c r="K82" i="17"/>
  <c r="L82" i="17"/>
  <c r="M82" i="17"/>
  <c r="N82" i="17"/>
  <c r="O82" i="17"/>
  <c r="P82" i="17"/>
  <c r="R42" i="8" l="1"/>
  <c r="R43" i="18" s="1"/>
  <c r="Q42" i="8"/>
  <c r="B43" i="18"/>
  <c r="Q43" i="18"/>
  <c r="A81" i="17"/>
  <c r="B81" i="17"/>
  <c r="C81" i="17"/>
  <c r="D81" i="17"/>
  <c r="E81" i="17"/>
  <c r="F81" i="17"/>
  <c r="G81" i="17"/>
  <c r="H81" i="17"/>
  <c r="I81" i="17"/>
  <c r="J81" i="17"/>
  <c r="K81" i="17"/>
  <c r="L81" i="17"/>
  <c r="M81" i="17"/>
  <c r="N81" i="17"/>
  <c r="O81" i="17"/>
  <c r="P81" i="17"/>
  <c r="A83" i="17"/>
  <c r="B83" i="17"/>
  <c r="C83" i="17"/>
  <c r="D83" i="17"/>
  <c r="E83" i="17"/>
  <c r="F83" i="17"/>
  <c r="G83" i="17"/>
  <c r="H83" i="17"/>
  <c r="I83" i="17"/>
  <c r="J83" i="17"/>
  <c r="K83" i="17"/>
  <c r="L83" i="17"/>
  <c r="M83" i="17"/>
  <c r="N83" i="17"/>
  <c r="O83" i="17"/>
  <c r="P83" i="17"/>
  <c r="A84" i="17"/>
  <c r="B84" i="17"/>
  <c r="C84" i="17"/>
  <c r="D84" i="17"/>
  <c r="E84" i="17"/>
  <c r="F84" i="17"/>
  <c r="G84" i="17"/>
  <c r="H84" i="17"/>
  <c r="I84" i="17"/>
  <c r="J84" i="17"/>
  <c r="K84" i="17"/>
  <c r="L84" i="17"/>
  <c r="M84" i="17"/>
  <c r="N84" i="17"/>
  <c r="O84" i="17"/>
  <c r="P84" i="17"/>
  <c r="A85" i="17"/>
  <c r="B85" i="17"/>
  <c r="C85" i="17"/>
  <c r="D85" i="17"/>
  <c r="E85" i="17"/>
  <c r="F85" i="17"/>
  <c r="G85" i="17"/>
  <c r="H85" i="17"/>
  <c r="I85" i="17"/>
  <c r="J85" i="17"/>
  <c r="K85" i="17"/>
  <c r="L85" i="17"/>
  <c r="M85" i="17"/>
  <c r="N85" i="17"/>
  <c r="O85" i="17"/>
  <c r="P85" i="17"/>
  <c r="A86" i="17"/>
  <c r="B86" i="17"/>
  <c r="C86" i="17"/>
  <c r="D86" i="17"/>
  <c r="E86" i="17"/>
  <c r="F86" i="17"/>
  <c r="G86" i="17"/>
  <c r="H86" i="17"/>
  <c r="I86" i="17"/>
  <c r="J86" i="17"/>
  <c r="K86" i="17"/>
  <c r="L86" i="17"/>
  <c r="M86" i="17"/>
  <c r="N86" i="17"/>
  <c r="O86" i="17"/>
  <c r="P86" i="17"/>
  <c r="A87" i="17"/>
  <c r="B87" i="17"/>
  <c r="C87" i="17"/>
  <c r="D87" i="17"/>
  <c r="E87" i="17"/>
  <c r="F87" i="17"/>
  <c r="G87" i="17"/>
  <c r="H87" i="17"/>
  <c r="I87" i="17"/>
  <c r="J87" i="17"/>
  <c r="K87" i="17"/>
  <c r="L87" i="17"/>
  <c r="M87" i="17"/>
  <c r="N87" i="17"/>
  <c r="O87" i="17"/>
  <c r="P87" i="17"/>
  <c r="A88" i="17"/>
  <c r="B88" i="17"/>
  <c r="C88" i="17"/>
  <c r="D88" i="17"/>
  <c r="E88" i="17"/>
  <c r="F88" i="17"/>
  <c r="G88" i="17"/>
  <c r="H88" i="17"/>
  <c r="I88" i="17"/>
  <c r="J88" i="17"/>
  <c r="K88" i="17"/>
  <c r="L88" i="17"/>
  <c r="M88" i="17"/>
  <c r="N88" i="17"/>
  <c r="O88" i="17"/>
  <c r="P88" i="17"/>
  <c r="A38" i="16"/>
  <c r="B38" i="16"/>
  <c r="C38" i="16"/>
  <c r="D38" i="16"/>
  <c r="E38" i="16"/>
  <c r="F38" i="16"/>
  <c r="G38" i="16"/>
  <c r="H38" i="16"/>
  <c r="I38" i="16"/>
  <c r="J38" i="16"/>
  <c r="K38" i="16"/>
  <c r="L38" i="16"/>
  <c r="M38" i="16"/>
  <c r="N38" i="16"/>
  <c r="O38" i="16"/>
  <c r="P38" i="16"/>
  <c r="A39" i="16"/>
  <c r="B39" i="16"/>
  <c r="C39" i="16"/>
  <c r="D39" i="16"/>
  <c r="E39" i="16"/>
  <c r="F39" i="16"/>
  <c r="G39" i="16"/>
  <c r="H39" i="16"/>
  <c r="I39" i="16"/>
  <c r="J39" i="16"/>
  <c r="K39" i="16"/>
  <c r="L39" i="16"/>
  <c r="M39" i="16"/>
  <c r="N39" i="16"/>
  <c r="O39" i="16"/>
  <c r="P39" i="16"/>
  <c r="A40" i="16"/>
  <c r="B40" i="16"/>
  <c r="C40" i="16"/>
  <c r="D40" i="16"/>
  <c r="E40" i="16"/>
  <c r="F40" i="16"/>
  <c r="G40" i="16"/>
  <c r="H40" i="16"/>
  <c r="I40" i="16"/>
  <c r="J40" i="16"/>
  <c r="K40" i="16"/>
  <c r="L40" i="16"/>
  <c r="M40" i="16"/>
  <c r="N40" i="16"/>
  <c r="O40" i="16"/>
  <c r="P40" i="16"/>
  <c r="A41" i="16"/>
  <c r="B41" i="16"/>
  <c r="C41" i="16"/>
  <c r="D41" i="16"/>
  <c r="E41" i="16"/>
  <c r="F41" i="16"/>
  <c r="G41" i="16"/>
  <c r="H41" i="16"/>
  <c r="I41" i="16"/>
  <c r="J41" i="16"/>
  <c r="K41" i="16"/>
  <c r="L41" i="16"/>
  <c r="M41" i="16"/>
  <c r="N41" i="16"/>
  <c r="O41" i="16"/>
  <c r="P41" i="16"/>
  <c r="A64" i="11"/>
  <c r="B64" i="11"/>
  <c r="C64" i="11"/>
  <c r="D64" i="11"/>
  <c r="E64" i="11"/>
  <c r="F64" i="11"/>
  <c r="G64" i="11"/>
  <c r="H64" i="11"/>
  <c r="I64" i="11"/>
  <c r="J64" i="11"/>
  <c r="K64" i="11"/>
  <c r="L64" i="11"/>
  <c r="M64" i="11"/>
  <c r="N64" i="11"/>
  <c r="O64" i="11"/>
  <c r="P64" i="11"/>
  <c r="A63" i="11"/>
  <c r="B63" i="11"/>
  <c r="C63" i="11"/>
  <c r="D63" i="11"/>
  <c r="E63" i="11"/>
  <c r="F63" i="11"/>
  <c r="G63" i="11"/>
  <c r="H63" i="11"/>
  <c r="I63" i="11"/>
  <c r="J63" i="11"/>
  <c r="K63" i="11"/>
  <c r="L63" i="11"/>
  <c r="M63" i="11"/>
  <c r="N63" i="11"/>
  <c r="O63" i="11"/>
  <c r="P63" i="11"/>
  <c r="E65" i="11" l="1"/>
  <c r="B65" i="11"/>
  <c r="D65" i="11"/>
  <c r="C65" i="11"/>
  <c r="F37" i="11"/>
  <c r="G37" i="11"/>
  <c r="H37" i="11"/>
  <c r="I37" i="11"/>
  <c r="J37" i="11"/>
  <c r="K37" i="11"/>
  <c r="L37" i="11"/>
  <c r="M37" i="11"/>
  <c r="N37" i="11"/>
  <c r="O37" i="11"/>
  <c r="P37" i="11"/>
  <c r="B35" i="11" l="1"/>
  <c r="C35" i="11"/>
  <c r="D35" i="11"/>
  <c r="E35" i="11"/>
  <c r="F35" i="11"/>
  <c r="G35" i="11"/>
  <c r="H35" i="11"/>
  <c r="I35" i="11"/>
  <c r="K35" i="11"/>
  <c r="L35" i="11"/>
  <c r="M35" i="11"/>
  <c r="N35" i="11"/>
  <c r="O35" i="11"/>
  <c r="P35" i="11"/>
  <c r="A37" i="11"/>
  <c r="B37" i="11"/>
  <c r="C37" i="11"/>
  <c r="D37" i="11"/>
  <c r="E37" i="11"/>
  <c r="A36" i="11"/>
  <c r="B36" i="11"/>
  <c r="C36" i="11"/>
  <c r="D36" i="11"/>
  <c r="E36" i="11"/>
  <c r="F36" i="11"/>
  <c r="G36" i="11"/>
  <c r="H36" i="11"/>
  <c r="I36" i="11"/>
  <c r="J36" i="11"/>
  <c r="K36" i="11"/>
  <c r="L36" i="11"/>
  <c r="M36" i="11"/>
  <c r="N36" i="11"/>
  <c r="O36" i="11"/>
  <c r="P36" i="11"/>
  <c r="F32" i="10"/>
  <c r="G32" i="10"/>
  <c r="H32" i="10"/>
  <c r="I32" i="10"/>
  <c r="J32" i="10"/>
  <c r="K32" i="10"/>
  <c r="L32" i="10"/>
  <c r="M32" i="10"/>
  <c r="N32" i="10"/>
  <c r="O32" i="10"/>
  <c r="P32" i="10"/>
  <c r="F33" i="10"/>
  <c r="G33" i="10"/>
  <c r="H33" i="10"/>
  <c r="I33" i="10"/>
  <c r="J33" i="10"/>
  <c r="K33" i="10"/>
  <c r="L33" i="10"/>
  <c r="M33" i="10"/>
  <c r="N33" i="10"/>
  <c r="O33" i="10"/>
  <c r="P33" i="10"/>
  <c r="A32" i="10"/>
  <c r="B32" i="10"/>
  <c r="C32" i="10"/>
  <c r="D32" i="10"/>
  <c r="E32" i="10"/>
  <c r="A33" i="10"/>
  <c r="B33" i="10"/>
  <c r="C33" i="10"/>
  <c r="D33" i="10"/>
  <c r="E3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tc={86EBF354-570D-41BA-AA1B-6905B4264934}</author>
  </authors>
  <commentList>
    <comment ref="A36" authorId="0" shapeId="0" xr:uid="{86EBF354-570D-41BA-AA1B-6905B4264934}">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nach einzelnen Geräten.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tc={1C0CDAA2-6295-43BE-968C-63745BA51A5E}</author>
  </authors>
  <commentList>
    <comment ref="A33" authorId="0" shapeId="0" xr:uid="{1C0CDAA2-6295-43BE-968C-63745BA51A5E}">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tc={76777993-CA98-4825-8DBB-E50CF2303201}</author>
  </authors>
  <commentList>
    <comment ref="A25" authorId="0" shapeId="0" xr:uid="{76777993-CA98-4825-8DBB-E50CF2303201}">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tc={3A712957-6275-4B71-9E71-F1AB6C64AFF9}</author>
  </authors>
  <commentList>
    <comment ref="A30" authorId="0" shapeId="0" xr:uid="{3A712957-6275-4B71-9E71-F1AB6C64AFF9}">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tc={74ED535B-D51F-4C3F-B4E1-9236B152BAA6}</author>
    <author>tc={7A22BA03-E87B-4895-AAE1-4DB95EAB0F14}</author>
  </authors>
  <commentList>
    <comment ref="A79" authorId="0" shapeId="0" xr:uid="{74ED535B-D51F-4C3F-B4E1-9236B152BAA6}">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t>
        </r>
      </text>
    </comment>
    <comment ref="A92" authorId="1" shapeId="0" xr:uid="{7A22BA03-E87B-4895-AAE1-4DB95EAB0F14}">
      <text>
        <r>
          <rPr>
            <sz val="12"/>
            <color theme="1"/>
            <rFont val="Arial"/>
            <family val="2"/>
          </rPr>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Ich würde die Daten in eine "echte" Tabelle packen (Bereich markieren &gt; Einfügen &gt; Tabelle; Anklicken: "Tabelle hat Überschriften")
Vorteile (u.a.): Aggregierte Ansichten durch Aufbereitung in Pivot-Tabelle möglich, sauberer und besser lesbar. Filtermöglichkeit.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tc={D816E6A2-231E-4B1F-983C-2DD836E576D2}</author>
  </authors>
  <commentList>
    <comment ref="A87" authorId="0" shapeId="0" xr:uid="{D816E6A2-231E-4B1F-983C-2DD836E576D2}">
      <text>
        <r>
          <rPr>
            <sz val="12"/>
            <color theme="1"/>
            <rFont val="Arial"/>
            <family val="2"/>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Sollte m.E. eher in die Anleitung oder in das PDF.</t>
        </r>
      </text>
    </comment>
  </commentList>
</comments>
</file>

<file path=xl/sharedStrings.xml><?xml version="1.0" encoding="utf-8"?>
<sst xmlns="http://schemas.openxmlformats.org/spreadsheetml/2006/main" count="365" uniqueCount="185">
  <si>
    <t>Desktop</t>
  </si>
  <si>
    <t>Facebook</t>
  </si>
  <si>
    <t>Google-Klicks</t>
  </si>
  <si>
    <t>Instagram</t>
  </si>
  <si>
    <t>Smartphone</t>
  </si>
  <si>
    <t>Website Besuche</t>
  </si>
  <si>
    <t>07/2023</t>
  </si>
  <si>
    <t>08/2023</t>
  </si>
  <si>
    <t>09/2023</t>
  </si>
  <si>
    <t>10/2023</t>
  </si>
  <si>
    <t>11/2023</t>
  </si>
  <si>
    <t>12/2023</t>
  </si>
  <si>
    <t>02/2024</t>
  </si>
  <si>
    <t>01/2024</t>
  </si>
  <si>
    <t>Aktionen</t>
  </si>
  <si>
    <t>Bing-Klicks</t>
  </si>
  <si>
    <t>Startseite</t>
  </si>
  <si>
    <t>Gesundheit</t>
  </si>
  <si>
    <t>Sprache</t>
  </si>
  <si>
    <t>Zeitraum</t>
  </si>
  <si>
    <t>Einnahmen in Euro</t>
  </si>
  <si>
    <t>03/2024</t>
  </si>
  <si>
    <t>04/2024</t>
  </si>
  <si>
    <t>05/2024</t>
  </si>
  <si>
    <t>06/2024</t>
  </si>
  <si>
    <t>07/2024</t>
  </si>
  <si>
    <t>08/2024</t>
  </si>
  <si>
    <t>09/2024</t>
  </si>
  <si>
    <t>Tablet</t>
  </si>
  <si>
    <t>Phablet</t>
  </si>
  <si>
    <t>Beruf und Karriere</t>
  </si>
  <si>
    <t>Gesellschaft und Leben</t>
  </si>
  <si>
    <t>Stellenangebote</t>
  </si>
  <si>
    <t>Kultur und Gestalten</t>
  </si>
  <si>
    <t>Käufe/Besucher = Conversions</t>
  </si>
  <si>
    <t>Besuche mit Buchung</t>
  </si>
  <si>
    <t>Interne Suche</t>
  </si>
  <si>
    <t>Eindeutige Seitenansichten</t>
  </si>
  <si>
    <t>Einmalige Downloads</t>
  </si>
  <si>
    <t>Weitere Auswertungsmöglichkeiten</t>
  </si>
  <si>
    <t>Montag</t>
  </si>
  <si>
    <t>Dienstag</t>
  </si>
  <si>
    <t>Mittwoch</t>
  </si>
  <si>
    <t>Donnerstag</t>
  </si>
  <si>
    <t>Freitag</t>
  </si>
  <si>
    <t>Samstag</t>
  </si>
  <si>
    <t>Sonntag</t>
  </si>
  <si>
    <t>Gesamt</t>
  </si>
  <si>
    <t>Eindeutige Beucher nach Wochentagen</t>
  </si>
  <si>
    <t>Tageszeit</t>
  </si>
  <si>
    <t>Daten nur auf diesem Tabellenblatt aktualisieren, automatische Aktualisierung in allen anderen Tabellenblättern.</t>
  </si>
  <si>
    <t>Verweildauer</t>
  </si>
  <si>
    <t>und mehr</t>
  </si>
  <si>
    <t>Webseitenanalyse: Vorlage des Digitaverbundes Oberfranken – Marketing Digithek, Rückfragen bitte an: VHS Hofer Land, c.degenkolb@vhshoferland.de, Tel. 09281 7145-14</t>
  </si>
  <si>
    <t>Endgeräte</t>
  </si>
  <si>
    <t>Soziale Medien</t>
  </si>
  <si>
    <t>Suchmaschinen</t>
  </si>
  <si>
    <t>Glossar:</t>
  </si>
  <si>
    <r>
      <rPr>
        <b/>
        <sz val="12"/>
        <color theme="1"/>
        <rFont val="Arial"/>
        <family val="2"/>
      </rPr>
      <t>Seitenansichten:</t>
    </r>
    <r>
      <rPr>
        <sz val="12"/>
        <color theme="1"/>
        <rFont val="Arial"/>
        <family val="2"/>
      </rPr>
      <t> Anzahl aller Seitenaufrufe, unabhängig von mehrmaligen Aufrufen während einer Sitzung</t>
    </r>
  </si>
  <si>
    <r>
      <rPr>
        <b/>
        <sz val="12"/>
        <color theme="1"/>
        <rFont val="Arial"/>
        <family val="2"/>
      </rPr>
      <t>Absprungrate: </t>
    </r>
    <r>
      <rPr>
        <sz val="12"/>
        <color theme="1"/>
        <rFont val="Arial"/>
        <family val="2"/>
      </rPr>
      <t>Anteil der Sitzungen, die auf einer Seite starten und genau diese ohne weiteres Klicken wieder verlassen</t>
    </r>
  </si>
  <si>
    <r>
      <rPr>
        <b/>
        <sz val="12"/>
        <color theme="1"/>
        <rFont val="Arial"/>
        <family val="2"/>
      </rPr>
      <t>Durchschnittszeit pro Seiten:</t>
    </r>
    <r>
      <rPr>
        <sz val="12"/>
        <color theme="1"/>
        <rFont val="Arial"/>
        <family val="2"/>
      </rPr>
      <t> Besuchsdauer auf einer Seiten im Durchschnitt</t>
    </r>
  </si>
  <si>
    <r>
      <rPr>
        <b/>
        <sz val="12"/>
        <color theme="1"/>
        <rFont val="Arial"/>
        <family val="2"/>
      </rPr>
      <t>Ausstiegsrate:</t>
    </r>
    <r>
      <rPr>
        <sz val="12"/>
        <color theme="1"/>
        <rFont val="Arial"/>
        <family val="2"/>
      </rPr>
      <t> Prozentsatz der Personen, die nach dem Besuch diese Seite die Website verlassen haben, unabhängig davon, welche Seiten vorher besucht wurden</t>
    </r>
  </si>
  <si>
    <r>
      <rPr>
        <b/>
        <sz val="12"/>
        <color theme="1"/>
        <rFont val="Arial"/>
        <family val="2"/>
      </rPr>
      <t>Eindeutige Besuche:</t>
    </r>
    <r>
      <rPr>
        <sz val="12"/>
        <color theme="1"/>
        <rFont val="Arial"/>
        <family val="2"/>
      </rPr>
      <t> Zeigt die Anzahl der Personen, die die Website besucht haben (=Sitzungen). Kehrt eine Person innerhalb von 30 Minuten erneut zur Website zurück, wird sie nicht noch einmal gezähl, nach den 30 Minuten wird ein neuer Besuch gezählt.</t>
    </r>
  </si>
  <si>
    <r>
      <rPr>
        <b/>
        <sz val="12"/>
        <color theme="1"/>
        <rFont val="Arial"/>
        <family val="2"/>
      </rPr>
      <t>Benutzer:</t>
    </r>
    <r>
      <rPr>
        <sz val="12"/>
        <color theme="1"/>
        <rFont val="Arial"/>
        <family val="2"/>
      </rPr>
      <t> Gibt es einen Login-Bereich (häufig bei Shops), werden die angemeldeten Besucher*innen mit Kundenkonto als Zahl summiert</t>
    </r>
  </si>
  <si>
    <r>
      <rPr>
        <b/>
        <sz val="12"/>
        <color theme="1"/>
        <rFont val="Arial"/>
        <family val="2"/>
      </rPr>
      <t xml:space="preserve">Aktionen: </t>
    </r>
    <r>
      <rPr>
        <sz val="12"/>
        <color theme="1"/>
        <rFont val="Arial"/>
        <family val="2"/>
      </rPr>
      <t>Seitenansichten, Downloads, Aufrufe von ausgehenden Links, interne Suchen usw., die Summe aller Aktionen wird angezeigt</t>
    </r>
  </si>
  <si>
    <r>
      <rPr>
        <b/>
        <sz val="12"/>
        <color theme="1"/>
        <rFont val="Arial"/>
        <family val="2"/>
      </rPr>
      <t>Besucher:</t>
    </r>
    <r>
      <rPr>
        <sz val="12"/>
        <color theme="1"/>
        <rFont val="Arial"/>
        <family val="2"/>
      </rPr>
      <t xml:space="preserve"> Bericht über die Entwicklung der Besucherzahlen.</t>
    </r>
  </si>
  <si>
    <r>
      <rPr>
        <b/>
        <sz val="12"/>
        <color theme="1"/>
        <rFont val="Arial"/>
        <family val="2"/>
      </rPr>
      <t>Einstiegsseiten:</t>
    </r>
    <r>
      <rPr>
        <sz val="12"/>
        <color theme="1"/>
        <rFont val="Arial"/>
        <family val="2"/>
      </rPr>
      <t xml:space="preserve"> Seiten, auf denen Besucher*innen den Webauftritt erstmalig aufgerufen haben (“Landingpages”).</t>
    </r>
  </si>
  <si>
    <r>
      <rPr>
        <b/>
        <sz val="12"/>
        <color theme="1"/>
        <rFont val="Arial"/>
        <family val="2"/>
      </rPr>
      <t>Besucherquellen:</t>
    </r>
    <r>
      <rPr>
        <sz val="12"/>
        <color theme="1"/>
        <rFont val="Arial"/>
        <family val="2"/>
      </rPr>
      <t xml:space="preserve"> Woher kommen die Besucher*innen, z. B. verweisende Websites, direkte Einstiege, Suchmaschinen, Social Media. </t>
    </r>
  </si>
  <si>
    <r>
      <rPr>
        <b/>
        <sz val="12"/>
        <color theme="1"/>
        <rFont val="Arial"/>
        <family val="2"/>
      </rPr>
      <t>Kampagnen:</t>
    </r>
    <r>
      <rPr>
        <sz val="12"/>
        <color theme="1"/>
        <rFont val="Arial"/>
        <family val="2"/>
      </rPr>
      <t xml:space="preserve"> Werden kostenpflichtige Werbekanäle genutzt (z. B. Google Ads, Facebook), sieht man hier, wie erfolgreich diese Kanäle sind.</t>
    </r>
  </si>
  <si>
    <t>Die anderen Tabellenblätter sind geschützt (ohne Kennwort), damit hier nicht aus Versehen überschrieben wird. Zum Aufheben des Schutzes: &gt;Überprüfen &gt;Blattschutz aufheben</t>
  </si>
  <si>
    <t>Durchschnitt</t>
  </si>
  <si>
    <t>Median</t>
  </si>
  <si>
    <t>Median und Durchschnitt sehr ähnlich! Sinnvoll?</t>
  </si>
  <si>
    <t xml:space="preserve">Interpretationsversuch: </t>
  </si>
  <si>
    <t>Anfang bis Mitte der Woche sind die meisten Besucher*innen online, am Wochenende die wenigsten.</t>
  </si>
  <si>
    <t>Kursfristige Ankündigungen sonntagabends/montags veröffentlichen.</t>
  </si>
  <si>
    <t>Median und Durchschnitt müssen jeden Monat neu errechnet werden. Formeln in Zellen R40 und S40 müssen um G40, H40, I40 usw. erweitert werden oder "Wenn_dann_Funktion"????</t>
  </si>
  <si>
    <t>Ein Phablet vereint Eigenschaften eines Smartphones mit dem großen Display eines Tablets.</t>
  </si>
  <si>
    <t>Interpretationsversuch</t>
  </si>
  <si>
    <t xml:space="preserve">Das Smartphone hat teilweise die Nase weit vorn, perspektivisch heißt es also auch bei der VHS "mobile first". </t>
  </si>
  <si>
    <t>In matomo zu finden unter &gt; Ecommerce &gt; Umsatz &gt; Gerätetyp</t>
  </si>
  <si>
    <t>Smartphone mit Umsatz</t>
  </si>
  <si>
    <t>Desktop mit Umsatz</t>
  </si>
  <si>
    <t>Besucher*innen mit Umsatz pro Gerät</t>
  </si>
  <si>
    <t>Hinweis: Tabellenblatt ist geschützt (ohne Kennwort), damit hier nicht aus Versehen überschrieben wird. Zum Aufheben des Schutzes: &gt;Überprüfen &gt;Blattschutz aufheben</t>
  </si>
  <si>
    <t>Verlassener Warenkorb/Bestellung abgebrochen</t>
  </si>
  <si>
    <t>Ecommerce Bestellungen/Kursbuchungen</t>
  </si>
  <si>
    <t>Anzahl der Besucher*innen mit Kursbuchungen von diesem Gerät aus.</t>
  </si>
  <si>
    <t>Direkte Zugriffe</t>
  </si>
  <si>
    <t>Webseiten</t>
  </si>
  <si>
    <t>Soziale Netzwerke</t>
  </si>
  <si>
    <t>Kampagnen</t>
  </si>
  <si>
    <t>24,75 €</t>
  </si>
  <si>
    <t>Umsatz</t>
  </si>
  <si>
    <t>5.373,56 €</t>
  </si>
  <si>
    <t>470 €</t>
  </si>
  <si>
    <t>0 €</t>
  </si>
  <si>
    <t>6.793,16 €</t>
  </si>
  <si>
    <t>3.493,50 €</t>
  </si>
  <si>
    <t>327 €</t>
  </si>
  <si>
    <t>109 €</t>
  </si>
  <si>
    <t>6.272,50 €</t>
  </si>
  <si>
    <t>12.719,60 €</t>
  </si>
  <si>
    <t>8.929,23 €</t>
  </si>
  <si>
    <t>1.989,50 €</t>
  </si>
  <si>
    <t>514 €</t>
  </si>
  <si>
    <t>448 €</t>
  </si>
  <si>
    <t>davon mit Umsatz</t>
  </si>
  <si>
    <t>Besuch mit Umsatz</t>
  </si>
  <si>
    <t xml:space="preserve">Alle Monate </t>
  </si>
  <si>
    <t>7.277,60 €</t>
  </si>
  <si>
    <t>3.496,52 €</t>
  </si>
  <si>
    <t>392 €</t>
  </si>
  <si>
    <t>36 €</t>
  </si>
  <si>
    <t>1.798,50 €</t>
  </si>
  <si>
    <t>1.388,16 €</t>
  </si>
  <si>
    <t>158 €</t>
  </si>
  <si>
    <t>Suchmaschinen Nov.</t>
  </si>
  <si>
    <t>Direkte Zugriffe Nov.</t>
  </si>
  <si>
    <t>Soziale Netzwerke Nov.</t>
  </si>
  <si>
    <t>Webseiten Nov.</t>
  </si>
  <si>
    <t>Kampagnen Nov.</t>
  </si>
  <si>
    <t>Direkte Zugriffe Okt.</t>
  </si>
  <si>
    <t>Suchmaschinen Okt.</t>
  </si>
  <si>
    <t>Webseiten Okt.</t>
  </si>
  <si>
    <t>Kampagnen Okt.</t>
  </si>
  <si>
    <t>Soziale Netzwerke Okt.</t>
  </si>
  <si>
    <t>Suchmaschinen Sep.</t>
  </si>
  <si>
    <t>Direkte Zugriffe Sep.</t>
  </si>
  <si>
    <t>Webseiten Sep.</t>
  </si>
  <si>
    <t>Kampagnen Sep.</t>
  </si>
  <si>
    <t>Soziale Netzwerke Sep.</t>
  </si>
  <si>
    <t>Direkte Zugriffe Aug.</t>
  </si>
  <si>
    <t>Suchmaschinen Aug.</t>
  </si>
  <si>
    <t>Webseiten Aug.</t>
  </si>
  <si>
    <t>Kampagnen Aug.</t>
  </si>
  <si>
    <t>Soziale Netzwerke Aug.</t>
  </si>
  <si>
    <t xml:space="preserve">Suchmaschinen </t>
  </si>
  <si>
    <t>Direkte Zugriffe Jul.</t>
  </si>
  <si>
    <t>Suchmaschinen Jul.</t>
  </si>
  <si>
    <t>Webseiten Jul.</t>
  </si>
  <si>
    <t>Soziale Netzwerke Jul.</t>
  </si>
  <si>
    <t>Kampagnen Jul.</t>
  </si>
  <si>
    <t>Besuche insgesamt</t>
  </si>
  <si>
    <t>Kanaltypen</t>
  </si>
  <si>
    <t>Die Zahl der Besucher*innen mit Umsatz (=Conversion)  im Vergleich zu reinen Besucher*innen der Webseite ist sehr gering. Das kann auch darauf hindeuten, dass auf der Webseite verstärkt nach Informationen gesucht wird. Der Content ist demnach sehr relevant.</t>
  </si>
  <si>
    <t>Seit dem Sommer wird verstärkt Zeit in Google Ad Grants-Kampagnen investiert. Daher der Ausreißer im August?</t>
  </si>
  <si>
    <t>Mit Semesterbeginn im September wurden mehr Kurse auf den Sozialen Netzwerken beworben, daher der Anstieg.</t>
  </si>
  <si>
    <t>Vergleich auch Ecommerce, Stichwort "Soziale Netzwerke".</t>
  </si>
  <si>
    <t>Über welche Suchanfragen sind die Nutzer*innen auf der Webseite gelandet? Also welche Keywords performen gut.</t>
  </si>
  <si>
    <t>Ergänzensvorschlag</t>
  </si>
  <si>
    <t>Interpretationsvorschlag</t>
  </si>
  <si>
    <t>Das Diagramm zeigt die Besuche, die von Facebook und Instagram auf die eigene Webseite kamen.</t>
  </si>
  <si>
    <t>Käufe pro Besucher = Conversions</t>
  </si>
  <si>
    <t>Im Vergleich zu Google scheint Bing bedeutungslos, sollte aber nicht ignoriert werden.</t>
  </si>
  <si>
    <t>Zum Semesterstart im September besonders hohe Zugriffe.</t>
  </si>
  <si>
    <t xml:space="preserve">Die Diagramme zeigen einige Kennzahlen rund um die Kursbuchung. </t>
  </si>
  <si>
    <t>(Semesterstart oder auch Einführung einer neuen Zahlungsmethode (PayPal), können sich durch vermehrte Kursbuchungen bemerkbar machen.)</t>
  </si>
  <si>
    <t xml:space="preserve">Ansichten der Webseite sollten sowohl für Desktop als auch für Smartphonedisplays optimiert sind, da sich beide Geräte (noch) in Etwa die Waage halten. </t>
  </si>
  <si>
    <t xml:space="preserve">Aus weiteren Berichtenkann entnommen werden, wie viele Besucher*innen "mit Umsatz" auf welchen Geräten buchen. </t>
  </si>
  <si>
    <t>Die eingetragenen Kennzahlen dienen der Veranschaulichung, bitte überschreiben Sie diese Zahlen mit Ihren eigenen monatlichen Kennzahlen. Auch Erläuterungen und Interpretationsversuche sind indiviuell für jede VHS. Sie dienen hier nur als Beispiele.</t>
  </si>
  <si>
    <t>Zur Interpretation der Daten gibt es keine allgemeingültigen Richtwerte, die zeigen würden, ob die Seitenbesuche gut oder schlecht zu interpretieren sind. Die Messwerte müssen verglichen bzw. mit anderen Messwerten auf der eigenen Website in Beziehung gebracht werden, um daraus schlüssige Ergebnisse zu bekommen. Diese Ergebnisse können dann zu Aktionen Ihrerseits führen. Die Messwerte müssen also in ein Verhältnis gesetzt werden, um das weitere Vorgehen bestimmen zu können. Zum Beispiel ein zeitlicher Vergleich über mehrere Tage, Wochen, Monate, bestimmte Wochentage oder Uhrzeiten. Oder ein inhaltlicher Vergleich verschiedenen Seitenaufrufe. Dabei sollte beachtet werden, dass die Zahlen von VHS zu VHS variieren.</t>
  </si>
  <si>
    <t>matomo: &gt;Besucher &gt;Zeiten &gt;Besuche nach Wochentagen, Daten exportieren als TSV (Excel)</t>
  </si>
  <si>
    <t>Woher kommen eindeutige Besucher*innen mit Umsatz?</t>
  </si>
  <si>
    <t xml:space="preserve">Folgende Daten sind im Reiter "Ecommerce" ausführlicher dargestellt. </t>
  </si>
  <si>
    <t>Seitentitel</t>
  </si>
  <si>
    <r>
      <rPr>
        <b/>
        <sz val="12"/>
        <color theme="1"/>
        <rFont val="Arial"/>
        <family val="2"/>
      </rPr>
      <t>Besuche:</t>
    </r>
    <r>
      <rPr>
        <sz val="12"/>
        <color theme="1"/>
        <rFont val="Arial"/>
        <family val="2"/>
      </rPr>
      <t> Die Anzahl aller Sitzungen, mehrmaligen Besuche einer Person innerhalb eines Zeitfensters werden nicht gezählt, s. "Eindeutige Besuche"</t>
    </r>
  </si>
  <si>
    <r>
      <rPr>
        <b/>
        <sz val="12"/>
        <color theme="1"/>
        <rFont val="Arial"/>
        <family val="2"/>
      </rPr>
      <t>Verweildauer:</t>
    </r>
    <r>
      <rPr>
        <sz val="12"/>
        <color theme="1"/>
        <rFont val="Arial"/>
        <family val="2"/>
      </rPr>
      <t xml:space="preserve"> Gibt an, wie lange Besucher*in auf einer Seite verweilen.</t>
    </r>
  </si>
  <si>
    <r>
      <rPr>
        <b/>
        <sz val="12"/>
        <color theme="1"/>
        <rFont val="Arial"/>
        <family val="2"/>
      </rPr>
      <t>Seitentitel bzw. Seiten:</t>
    </r>
    <r>
      <rPr>
        <sz val="12"/>
        <color theme="1"/>
        <rFont val="Arial"/>
        <family val="2"/>
      </rPr>
      <t xml:space="preserve"> Welche Seiten werden angesuft, welche nicht.</t>
    </r>
  </si>
  <si>
    <r>
      <rPr>
        <b/>
        <sz val="12"/>
        <color theme="1"/>
        <rFont val="Arial"/>
        <family val="2"/>
      </rPr>
      <t>Ausstiegsseiten:</t>
    </r>
    <r>
      <rPr>
        <sz val="12"/>
        <color theme="1"/>
        <rFont val="Arial"/>
        <family val="2"/>
      </rPr>
      <t xml:space="preserve"> Seiten, auf denen Nutzer*innen Besuche beendet hat. </t>
    </r>
  </si>
  <si>
    <t xml:space="preserve">Eine Interpretation der Ergebnisse einer Webseitenanalyse kann also schwierig sein. Zum Beispiel kann eine lange Durchschnittszeit auf der Website zeigen, dass Besucher*innen lange suchen müssen, um eine Antwort zu finden. Es kann aber auch bedeuten, dass sie die Seite so interessant finden, dass sie dort lange stöbern. Oder Stichwort "Ausstiegsseiten": Wenn Besucher*innen auf der Kontaktformular-Seite die Webseite verlassen, ist das nicht unbedingt negativ zu bewerten. Bei Inhaltsseiten kann es ein Warnsignal sein. Weitere Indikatoren, wie die Anzahl der Konversionen (= Ziele), müssen in die Ermittlung und Bewertung von Richtwerten mit einbezogen werden. </t>
  </si>
  <si>
    <t>Anleitung zur Nutzung dieser Datei (mit Glossar)</t>
  </si>
  <si>
    <t xml:space="preserve">Die Vorlage arbeitet mit monatlichen Daten. Bitte die Daten nur auf dem Tabellenblatt "Hier Daten einfügen" aktualisieren, die Daten auf den anderen Tabellenblätter werden dann automatisch aktualisiert </t>
  </si>
  <si>
    <t>Arbeiten mit matomo u. a.:</t>
  </si>
  <si>
    <t>Bevor Sie mit dem Einfügen der Daten beginnen, ist es ratsam in Ihrem Webanalyse-Tool Ihr Dashboard an Ihre individuellen Bedürfnisse anzupassen. Die vorhandenen Widgets (= Programmelemente in einem Fenstersystem, daher das Kunstwort "Widget" aus "Window" und „Gadget“) können verschoben, gelöscht und erweitert werden. Dazu in matomo oben auf "Dashboard" klicken. Zum Verschieben das Widget wie ein Fenster an der oberen Leiste "anpacken" und an die gewünschte Stelle ziehen.</t>
  </si>
  <si>
    <t>Kritierien können je nach Bedarf ergänzt/gelöscht werden.</t>
  </si>
  <si>
    <t>Teilweise gibt es noch Erläuterungen in den einzelnen Tabellenblättern.</t>
  </si>
  <si>
    <t>Diagramme in dieser Vorlage haben teilweise verschiedene Werte auf linker und rechter Achse, wenn sich Ergebnisse in weit auseinandergehenden Zahlenbereichen befinden</t>
  </si>
  <si>
    <t>Hinweis zur Auswertung des Erfolgs der Webseite</t>
  </si>
  <si>
    <t>Durchlesen der Anleitung erleichtert die Arbeit und spart am Ende Zeit. Wenigstens bis Zeile 13! :-)</t>
  </si>
  <si>
    <r>
      <rPr>
        <b/>
        <sz val="12"/>
        <color theme="1"/>
        <rFont val="Arial"/>
        <family val="2"/>
      </rPr>
      <t>Eindeutige Seitenansichten:</t>
    </r>
    <r>
      <rPr>
        <sz val="12"/>
        <color theme="1"/>
        <rFont val="Arial"/>
        <family val="2"/>
      </rPr>
      <t xml:space="preserve"> Anzahl der Seitenansichten, nochmalige bzw. mehrmalige Aufrufe während einer Sitzung werden nicht gezählt </t>
    </r>
  </si>
  <si>
    <t>Das Diagramm zeigt die Anzahl der Besuche im Vergleich zu den eindeutigen Seitenansichten (rechte Achse) und verschiedener anderer relevanter Seiten.</t>
  </si>
  <si>
    <t>Begriffserklärungen finden Sie im Glossar (1. Reiter)</t>
  </si>
  <si>
    <t>Hinweis: Verschiedene Skalierung auf linker und rechter Achse, da Zahlen teilweise weit auseinander liegen.</t>
  </si>
  <si>
    <t>Die Grafik zeigt, mit welchen Geräten Nutzer*innen auf die VHS-Homepage zugreifen (Smartphone und Desktop liegen fast gleichauf, Tablet und Phablet sind weit abgeschlagen.)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</si>
</sst>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quot;.&quot;mm&quot;.&quot;yyyy"/>
    <numFmt numFmtId="166" formatCode="#,##0.00&quot; &quot;[$€-407];[Red]&quot;-&quot;#,##0.00&quot; &quot;[$€-407]"/>
    <numFmt numFmtId="167" formatCode="0.0%"/>
  </numFmts>
  <fonts count="30" x14ac:knownFonts="1">
    <font>
      <sz val="12"/>
      <color theme="1"/>
      <name val="Arial"/>
      <family val="2"/>
    </font>
    <font>
      <b/>
      <i/>
      <sz val="16"/>
      <color theme="1"/>
      <name val="Arial"/>
      <family val="2"/>
    </font>
    <font>
      <b/>
      <i/>
      <u/>
      <sz val="12"/>
      <color theme="1"/>
      <name val="Arial"/>
      <family val="2"/>
    </font>
    <font>
      <sz val="11"/>
      <color theme="1"/>
      <name val="Arial"/>
      <family val="2"/>
    </font>
    <font>
      <b/>
      <sz val="11"/>
      <color theme="1"/>
      <name val="Arial"/>
      <family val="2"/>
    </font>
    <font>
      <sz val="11"/>
      <color rgb="FFFF0000"/>
      <name val="Arial"/>
      <family val="2"/>
    </font>
    <font>
      <sz val="11"/>
      <color rgb="FF212121"/>
      <name val="Arial"/>
      <family val="2"/>
    </font>
    <font>
      <sz val="11"/>
      <name val="Arial"/>
      <family val="2"/>
    </font>
    <font>
      <b/>
      <sz val="11"/>
      <name val="Arial"/>
      <family val="2"/>
    </font>
    <font>
      <u/>
      <sz val="12"/>
      <color theme="10"/>
      <name val="Arial"/>
      <family val="2"/>
    </font>
    <font>
      <b/>
      <sz val="11"/>
      <color rgb="FF212121"/>
      <name val="Arial"/>
      <family val="2"/>
    </font>
    <font>
      <b/>
      <u/>
      <sz val="12"/>
      <color theme="1"/>
      <name val="Arial"/>
      <family val="2"/>
    </font>
    <font>
      <b/>
      <sz val="12"/>
      <color theme="0"/>
      <name val="Arial"/>
      <family val="2"/>
    </font>
    <font>
      <sz val="11"/>
      <color theme="0"/>
      <name val="Arial"/>
      <family val="2"/>
    </font>
    <font>
      <b/>
      <sz val="10"/>
      <name val="Arial"/>
      <family val="2"/>
    </font>
    <font>
      <sz val="10"/>
      <name val="Arial"/>
      <family val="2"/>
    </font>
    <font>
      <sz val="10"/>
      <color theme="1"/>
      <name val="Arial"/>
      <family val="2"/>
    </font>
    <font>
      <sz val="14"/>
      <color rgb="FFFF0000"/>
      <name val="Arial"/>
      <family val="2"/>
    </font>
    <font>
      <sz val="18"/>
      <color rgb="FFFF0000"/>
      <name val="Arial"/>
      <family val="2"/>
    </font>
    <font>
      <b/>
      <sz val="12"/>
      <color rgb="FFFF0000"/>
      <name val="Arial"/>
      <family val="2"/>
    </font>
    <font>
      <b/>
      <sz val="14"/>
      <color theme="1"/>
      <name val="Arial"/>
      <family val="2"/>
    </font>
    <font>
      <b/>
      <sz val="12"/>
      <color theme="1"/>
      <name val="Arial"/>
      <family val="2"/>
    </font>
    <font>
      <b/>
      <sz val="11"/>
      <color theme="0"/>
      <name val="Arial"/>
      <family val="2"/>
    </font>
    <font>
      <sz val="11"/>
      <color rgb="FF00B050"/>
      <name val="Arial"/>
      <family val="2"/>
    </font>
    <font>
      <sz val="12"/>
      <color rgb="FF00B050"/>
      <name val="Arial"/>
      <family val="2"/>
    </font>
    <font>
      <b/>
      <sz val="9"/>
      <color theme="1"/>
      <name val="Arial"/>
      <family val="2"/>
    </font>
    <font>
      <sz val="14"/>
      <color theme="1"/>
      <name val="Arial"/>
      <family val="2"/>
    </font>
    <font>
      <sz val="12"/>
      <name val="Arial"/>
      <family val="2"/>
    </font>
    <font>
      <b/>
      <sz val="14"/>
      <color rgb="FF00B050"/>
      <name val="Arial"/>
      <family val="2"/>
    </font>
    <font>
      <b/>
      <sz val="14"/>
      <color rgb="FF0070C0"/>
      <name val="Arial"/>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166" fontId="2" fillId="0" borderId="0"/>
    <xf numFmtId="0" fontId="9" fillId="0" borderId="0" applyNumberFormat="0" applyFill="0" applyBorder="0" applyAlignment="0" applyProtection="0"/>
  </cellStyleXfs>
  <cellXfs count="110">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right"/>
    </xf>
    <xf numFmtId="2" fontId="3" fillId="0" borderId="0" xfId="0" applyNumberFormat="1" applyFont="1"/>
    <xf numFmtId="2" fontId="3" fillId="0" borderId="0" xfId="0" applyNumberFormat="1" applyFont="1" applyAlignment="1">
      <alignment horizontal="right"/>
    </xf>
    <xf numFmtId="1" fontId="3" fillId="0" borderId="0" xfId="0" applyNumberFormat="1" applyFont="1" applyAlignment="1">
      <alignment horizontal="right"/>
    </xf>
    <xf numFmtId="49" fontId="3" fillId="0" borderId="0" xfId="0" applyNumberFormat="1" applyFont="1" applyAlignment="1">
      <alignment horizontal="right"/>
    </xf>
    <xf numFmtId="0" fontId="4" fillId="0" borderId="0" xfId="0" applyFont="1"/>
    <xf numFmtId="49" fontId="4" fillId="0" borderId="0" xfId="0" applyNumberFormat="1" applyFont="1" applyAlignment="1">
      <alignment horizontal="right"/>
    </xf>
    <xf numFmtId="0" fontId="4" fillId="0" borderId="0" xfId="0" applyFont="1" applyAlignment="1">
      <alignment horizontal="left"/>
    </xf>
    <xf numFmtId="1" fontId="7" fillId="0" borderId="0" xfId="0" applyNumberFormat="1" applyFont="1" applyAlignment="1">
      <alignment horizontal="right"/>
    </xf>
    <xf numFmtId="49" fontId="8" fillId="0" borderId="0" xfId="0" applyNumberFormat="1" applyFont="1" applyAlignment="1">
      <alignment horizontal="left"/>
    </xf>
    <xf numFmtId="49" fontId="8" fillId="0" borderId="0" xfId="0" applyNumberFormat="1" applyFont="1" applyAlignment="1">
      <alignment horizontal="right"/>
    </xf>
    <xf numFmtId="0" fontId="7" fillId="0" borderId="0" xfId="0" applyFont="1"/>
    <xf numFmtId="0" fontId="7" fillId="0" borderId="0" xfId="0" applyFont="1" applyAlignment="1">
      <alignment horizontal="right"/>
    </xf>
    <xf numFmtId="2" fontId="7" fillId="0" borderId="0" xfId="0" applyNumberFormat="1" applyFont="1" applyAlignment="1">
      <alignment horizontal="right"/>
    </xf>
    <xf numFmtId="0" fontId="8" fillId="0" borderId="0" xfId="0" applyFont="1" applyAlignment="1">
      <alignment horizontal="right"/>
    </xf>
    <xf numFmtId="2" fontId="4" fillId="0" borderId="0" xfId="0" applyNumberFormat="1" applyFont="1" applyAlignment="1">
      <alignment horizontal="left"/>
    </xf>
    <xf numFmtId="10" fontId="3" fillId="0" borderId="0" xfId="0" applyNumberFormat="1" applyFont="1" applyAlignment="1">
      <alignment horizontal="right"/>
    </xf>
    <xf numFmtId="1" fontId="6" fillId="0" borderId="0" xfId="0" applyNumberFormat="1" applyFont="1" applyAlignment="1">
      <alignment horizontal="right"/>
    </xf>
    <xf numFmtId="2" fontId="6" fillId="0" borderId="0" xfId="0" applyNumberFormat="1" applyFont="1" applyAlignment="1">
      <alignment horizontal="right"/>
    </xf>
    <xf numFmtId="0" fontId="5" fillId="0" borderId="0" xfId="0" applyFont="1"/>
    <xf numFmtId="165" fontId="4" fillId="0" borderId="0" xfId="0" applyNumberFormat="1" applyFont="1" applyAlignment="1">
      <alignment horizontal="right"/>
    </xf>
    <xf numFmtId="165" fontId="3" fillId="0" borderId="0" xfId="0" applyNumberFormat="1" applyFont="1" applyAlignment="1">
      <alignment horizontal="right"/>
    </xf>
    <xf numFmtId="167" fontId="3" fillId="0" borderId="0" xfId="0" applyNumberFormat="1" applyFont="1" applyAlignment="1">
      <alignment horizontal="right"/>
    </xf>
    <xf numFmtId="164" fontId="3" fillId="0" borderId="0" xfId="0" applyNumberFormat="1" applyFont="1" applyAlignment="1">
      <alignment horizontal="right"/>
    </xf>
    <xf numFmtId="0" fontId="8" fillId="0" borderId="0" xfId="0" applyFont="1" applyAlignment="1">
      <alignment horizontal="left"/>
    </xf>
    <xf numFmtId="0" fontId="7" fillId="0" borderId="0" xfId="0" applyFont="1" applyAlignment="1">
      <alignment horizontal="left"/>
    </xf>
    <xf numFmtId="49" fontId="7" fillId="0" borderId="0" xfId="0" applyNumberFormat="1" applyFont="1" applyAlignment="1">
      <alignment horizontal="right"/>
    </xf>
    <xf numFmtId="0" fontId="8" fillId="0" borderId="0" xfId="0" applyFont="1"/>
    <xf numFmtId="2" fontId="8" fillId="0" borderId="0" xfId="0" applyNumberFormat="1" applyFont="1" applyAlignment="1">
      <alignment horizontal="left"/>
    </xf>
    <xf numFmtId="2" fontId="7" fillId="0" borderId="0" xfId="0" applyNumberFormat="1" applyFont="1"/>
    <xf numFmtId="0" fontId="5" fillId="0" borderId="0" xfId="0" applyFont="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Alignment="1">
      <alignment horizontal="left"/>
    </xf>
    <xf numFmtId="1" fontId="10" fillId="0" borderId="0" xfId="0" applyNumberFormat="1" applyFont="1" applyAlignment="1">
      <alignment horizontal="right"/>
    </xf>
    <xf numFmtId="1" fontId="4" fillId="0" borderId="0" xfId="0" applyNumberFormat="1" applyFont="1" applyAlignment="1">
      <alignment horizontal="right"/>
    </xf>
    <xf numFmtId="1" fontId="8" fillId="0" borderId="0" xfId="0" applyNumberFormat="1" applyFont="1" applyAlignment="1">
      <alignment horizontal="right"/>
    </xf>
    <xf numFmtId="0" fontId="11" fillId="0" borderId="0" xfId="5" applyFont="1"/>
    <xf numFmtId="0" fontId="3" fillId="0" borderId="0" xfId="0" applyFont="1" applyAlignment="1">
      <alignment horizontal="center"/>
    </xf>
    <xf numFmtId="0" fontId="14" fillId="0" borderId="0" xfId="0" applyFont="1"/>
    <xf numFmtId="0" fontId="15" fillId="0" borderId="0" xfId="0" applyFont="1" applyAlignment="1">
      <alignment horizontal="right"/>
    </xf>
    <xf numFmtId="0" fontId="15" fillId="0" borderId="0" xfId="0" applyFont="1"/>
    <xf numFmtId="49" fontId="16" fillId="0" borderId="0" xfId="0" applyNumberFormat="1" applyFont="1" applyAlignment="1">
      <alignment horizontal="center"/>
    </xf>
    <xf numFmtId="0" fontId="18" fillId="0" borderId="0" xfId="0" applyFont="1"/>
    <xf numFmtId="0" fontId="20" fillId="0" borderId="0" xfId="0" applyFont="1"/>
    <xf numFmtId="0" fontId="20" fillId="0" borderId="0" xfId="0" applyFont="1" applyAlignment="1">
      <alignment wrapText="1"/>
    </xf>
    <xf numFmtId="0" fontId="0" fillId="0" borderId="0" xfId="0" applyAlignment="1">
      <alignment wrapText="1"/>
    </xf>
    <xf numFmtId="0" fontId="21" fillId="0" borderId="0" xfId="0" applyFont="1" applyAlignment="1">
      <alignment wrapText="1"/>
    </xf>
    <xf numFmtId="1" fontId="4" fillId="0" borderId="0" xfId="0" applyNumberFormat="1" applyFont="1" applyAlignment="1">
      <alignment horizontal="left"/>
    </xf>
    <xf numFmtId="49" fontId="22" fillId="0" borderId="0" xfId="0" applyNumberFormat="1" applyFont="1" applyAlignment="1">
      <alignment horizontal="left"/>
    </xf>
    <xf numFmtId="0" fontId="4" fillId="0" borderId="0" xfId="0" applyFont="1" applyFill="1" applyBorder="1"/>
    <xf numFmtId="1" fontId="3" fillId="0" borderId="0" xfId="0" applyNumberFormat="1" applyFont="1" applyFill="1" applyBorder="1" applyAlignment="1">
      <alignment horizontal="right"/>
    </xf>
    <xf numFmtId="1" fontId="3" fillId="0" borderId="0" xfId="0" applyNumberFormat="1" applyFont="1" applyFill="1" applyBorder="1" applyAlignment="1">
      <alignment horizontal="center"/>
    </xf>
    <xf numFmtId="2" fontId="3" fillId="0" borderId="0" xfId="0" applyNumberFormat="1" applyFont="1" applyFill="1" applyBorder="1" applyAlignment="1">
      <alignment horizontal="right"/>
    </xf>
    <xf numFmtId="2" fontId="3" fillId="0" borderId="0" xfId="0" applyNumberFormat="1" applyFont="1" applyFill="1" applyBorder="1" applyAlignment="1">
      <alignment horizontal="center"/>
    </xf>
    <xf numFmtId="10" fontId="3" fillId="0" borderId="0" xfId="0" applyNumberFormat="1" applyFont="1" applyFill="1" applyBorder="1" applyAlignment="1">
      <alignment horizontal="right"/>
    </xf>
    <xf numFmtId="10" fontId="3" fillId="0" borderId="0" xfId="0" applyNumberFormat="1" applyFont="1" applyFill="1" applyBorder="1" applyAlignment="1">
      <alignment horizontal="center"/>
    </xf>
    <xf numFmtId="0" fontId="3"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applyAlignment="1">
      <alignment horizontal="center"/>
    </xf>
    <xf numFmtId="49" fontId="4" fillId="0" borderId="0" xfId="0" applyNumberFormat="1" applyFont="1" applyFill="1" applyBorder="1" applyAlignment="1">
      <alignment horizontal="left"/>
    </xf>
    <xf numFmtId="0" fontId="22" fillId="0" borderId="0" xfId="0" applyFont="1" applyFill="1" applyAlignment="1">
      <alignment horizontal="left"/>
    </xf>
    <xf numFmtId="1" fontId="7" fillId="0" borderId="0" xfId="0" applyNumberFormat="1" applyFont="1" applyAlignment="1">
      <alignment horizontal="left"/>
    </xf>
    <xf numFmtId="2" fontId="7" fillId="0" borderId="0" xfId="0" applyNumberFormat="1" applyFont="1" applyAlignment="1">
      <alignment horizontal="left"/>
    </xf>
    <xf numFmtId="2" fontId="3" fillId="0" borderId="0" xfId="0" applyNumberFormat="1" applyFont="1" applyAlignment="1">
      <alignment horizontal="left"/>
    </xf>
    <xf numFmtId="1" fontId="3" fillId="0" borderId="0" xfId="0" applyNumberFormat="1" applyFont="1" applyAlignment="1">
      <alignment horizontal="left"/>
    </xf>
    <xf numFmtId="10" fontId="3" fillId="0" borderId="0" xfId="0" applyNumberFormat="1" applyFont="1" applyAlignment="1">
      <alignment horizontal="left"/>
    </xf>
    <xf numFmtId="49" fontId="5" fillId="0" borderId="0" xfId="0" applyNumberFormat="1" applyFont="1"/>
    <xf numFmtId="1" fontId="3" fillId="0" borderId="0" xfId="0" applyNumberFormat="1" applyFont="1" applyFill="1" applyAlignment="1">
      <alignment horizontal="left"/>
    </xf>
    <xf numFmtId="0" fontId="7" fillId="0" borderId="0" xfId="0" applyFont="1" applyFill="1"/>
    <xf numFmtId="0" fontId="13" fillId="0" borderId="0" xfId="0" applyFont="1" applyFill="1"/>
    <xf numFmtId="0" fontId="3" fillId="0" borderId="0" xfId="0" applyFont="1" applyFill="1"/>
    <xf numFmtId="1" fontId="7" fillId="0" borderId="0" xfId="0" applyNumberFormat="1" applyFont="1" applyFill="1" applyAlignment="1">
      <alignment horizontal="right"/>
    </xf>
    <xf numFmtId="0" fontId="3" fillId="0" borderId="0" xfId="0" applyFont="1" applyFill="1" applyAlignment="1">
      <alignment horizontal="left"/>
    </xf>
    <xf numFmtId="0" fontId="23" fillId="0" borderId="0" xfId="0" applyFont="1" applyFill="1" applyAlignment="1"/>
    <xf numFmtId="0" fontId="24" fillId="0" borderId="0" xfId="0" applyFont="1" applyFill="1" applyAlignment="1"/>
    <xf numFmtId="0" fontId="0" fillId="0" borderId="0" xfId="0" applyFont="1"/>
    <xf numFmtId="10" fontId="0" fillId="0" borderId="0" xfId="0" applyNumberFormat="1" applyFont="1" applyAlignment="1">
      <alignment horizontal="left"/>
    </xf>
    <xf numFmtId="0" fontId="21" fillId="0" borderId="0" xfId="0" applyFont="1" applyAlignment="1">
      <alignment horizontal="left"/>
    </xf>
    <xf numFmtId="0" fontId="0" fillId="0" borderId="0" xfId="0" applyFont="1" applyAlignment="1">
      <alignment horizontal="left"/>
    </xf>
    <xf numFmtId="3" fontId="3" fillId="0" borderId="0" xfId="0" applyNumberFormat="1" applyFont="1" applyAlignment="1">
      <alignment horizontal="left"/>
    </xf>
    <xf numFmtId="10" fontId="4" fillId="0" borderId="0" xfId="0" applyNumberFormat="1" applyFont="1" applyAlignment="1">
      <alignment horizontal="left"/>
    </xf>
    <xf numFmtId="3" fontId="3" fillId="0" borderId="0" xfId="0" applyNumberFormat="1" applyFont="1" applyAlignment="1">
      <alignment horizontal="right"/>
    </xf>
    <xf numFmtId="0" fontId="0" fillId="0" borderId="0" xfId="0" applyFont="1" applyAlignment="1">
      <alignment horizontal="right"/>
    </xf>
    <xf numFmtId="3" fontId="0" fillId="0" borderId="0" xfId="0" applyNumberFormat="1" applyFont="1" applyAlignment="1">
      <alignment horizontal="right"/>
    </xf>
    <xf numFmtId="0" fontId="25" fillId="0" borderId="0" xfId="0" applyFont="1" applyAlignment="1">
      <alignment horizontal="center" wrapText="1"/>
    </xf>
    <xf numFmtId="10" fontId="4" fillId="0" borderId="0" xfId="0" applyNumberFormat="1" applyFont="1" applyAlignment="1">
      <alignment horizontal="center" wrapText="1"/>
    </xf>
    <xf numFmtId="0" fontId="4" fillId="0" borderId="0" xfId="0" applyFont="1" applyAlignment="1">
      <alignment horizontal="center" wrapText="1"/>
    </xf>
    <xf numFmtId="0" fontId="21" fillId="0" borderId="0" xfId="0" applyFont="1" applyAlignment="1"/>
    <xf numFmtId="10" fontId="4" fillId="0" borderId="0" xfId="0" applyNumberFormat="1" applyFont="1" applyAlignment="1"/>
    <xf numFmtId="49" fontId="4" fillId="0" borderId="0" xfId="0" applyNumberFormat="1" applyFont="1" applyAlignment="1">
      <alignment horizontal="left"/>
    </xf>
    <xf numFmtId="0" fontId="7" fillId="0" borderId="0" xfId="0" applyFont="1" applyAlignment="1">
      <alignment horizontal="center"/>
    </xf>
    <xf numFmtId="1" fontId="3" fillId="0" borderId="0" xfId="0" applyNumberFormat="1" applyFont="1" applyFill="1" applyBorder="1"/>
    <xf numFmtId="1" fontId="4" fillId="0" borderId="0" xfId="0" applyNumberFormat="1" applyFont="1" applyFill="1" applyBorder="1"/>
    <xf numFmtId="0" fontId="12" fillId="0" borderId="0" xfId="0" applyFont="1" applyFill="1"/>
    <xf numFmtId="0" fontId="19" fillId="0" borderId="0" xfId="0" applyFont="1" applyFill="1"/>
    <xf numFmtId="0" fontId="4" fillId="0" borderId="0" xfId="0" applyFont="1" applyAlignment="1">
      <alignment vertical="center"/>
    </xf>
    <xf numFmtId="0" fontId="22" fillId="0" borderId="0" xfId="0" applyFont="1" applyAlignment="1">
      <alignment vertical="center"/>
    </xf>
    <xf numFmtId="0" fontId="0"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17" fillId="0" borderId="0" xfId="0" applyFont="1" applyAlignment="1">
      <alignment horizontal="center" vertical="top" wrapText="1"/>
    </xf>
    <xf numFmtId="0" fontId="26" fillId="2" borderId="0" xfId="0" applyFont="1" applyFill="1" applyAlignment="1">
      <alignment wrapText="1"/>
    </xf>
    <xf numFmtId="0" fontId="27" fillId="0" borderId="0" xfId="0" applyFont="1"/>
    <xf numFmtId="0" fontId="28" fillId="0" borderId="0" xfId="0" applyFont="1" applyAlignment="1">
      <alignment wrapText="1"/>
    </xf>
    <xf numFmtId="0" fontId="29" fillId="0" borderId="0" xfId="0" applyFont="1" applyAlignment="1">
      <alignment wrapText="1"/>
    </xf>
  </cellXfs>
  <cellStyles count="6">
    <cellStyle name="Heading" xfId="1" xr:uid="{00000000-0005-0000-0000-000000000000}"/>
    <cellStyle name="Heading1" xfId="2" xr:uid="{00000000-0005-0000-0000-000001000000}"/>
    <cellStyle name="Link" xfId="5" builtinId="8"/>
    <cellStyle name="Result" xfId="3" xr:uid="{00000000-0005-0000-0000-000002000000}"/>
    <cellStyle name="Result2" xfId="4" xr:uid="{00000000-0005-0000-0000-000003000000}"/>
    <cellStyle name="Standard" xfId="0" builtinId="0" customBuiltin="1"/>
  </cellStyles>
  <dxfs count="200">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ont>
        <b/>
        <i val="0"/>
        <strike val="0"/>
        <condense val="0"/>
        <extend val="0"/>
        <outline val="0"/>
        <shadow val="0"/>
        <u val="none"/>
        <vertAlign val="baseline"/>
        <sz val="11"/>
        <color theme="1"/>
        <name val="Arial"/>
        <family val="2"/>
        <scheme val="none"/>
      </font>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ont>
        <b/>
        <i val="0"/>
        <strike val="0"/>
        <condense val="0"/>
        <extend val="0"/>
        <outline val="0"/>
        <shadow val="0"/>
        <u val="none"/>
        <vertAlign val="baseline"/>
        <sz val="11"/>
        <color auto="1"/>
        <name val="Arial"/>
        <family val="2"/>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Arial"/>
        <family val="2"/>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s>
  <tableStyles count="0" defaultTableStyle="TableStyleMedium2" defaultPivotStyle="PivotStyleLight16"/>
  <colors>
    <mruColors>
      <color rgb="FFDDEBF7"/>
      <color rgb="FFB43022"/>
      <color rgb="FFE7AE0F"/>
      <color rgb="FFFECE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Besucherstärkste</a:t>
            </a:r>
            <a:r>
              <a:rPr lang="de-DE" baseline="0"/>
              <a:t> Wochentage nach Monaten aufgeschlüsselt</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tx>
            <c:strRef>
              <c:f>'Nach Wochentagen'!$B$35</c:f>
              <c:strCache>
                <c:ptCount val="1"/>
                <c:pt idx="0">
                  <c:v>07/2023</c:v>
                </c:pt>
              </c:strCache>
            </c:strRef>
          </c:tx>
          <c:spPr>
            <a:ln w="28575" cap="rnd">
              <a:solidFill>
                <a:schemeClr val="accent2"/>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Wochentagen'!$B$36:$B$42</c:f>
              <c:numCache>
                <c:formatCode>General</c:formatCode>
                <c:ptCount val="7"/>
                <c:pt idx="0">
                  <c:v>1000</c:v>
                </c:pt>
                <c:pt idx="1">
                  <c:v>856</c:v>
                </c:pt>
                <c:pt idx="2">
                  <c:v>881</c:v>
                </c:pt>
                <c:pt idx="3">
                  <c:v>1002</c:v>
                </c:pt>
                <c:pt idx="4">
                  <c:v>815</c:v>
                </c:pt>
                <c:pt idx="5">
                  <c:v>514</c:v>
                </c:pt>
                <c:pt idx="6" formatCode="@">
                  <c:v>714</c:v>
                </c:pt>
              </c:numCache>
            </c:numRef>
          </c:val>
          <c:smooth val="0"/>
          <c:extLst>
            <c:ext xmlns:c16="http://schemas.microsoft.com/office/drawing/2014/chart" uri="{C3380CC4-5D6E-409C-BE32-E72D297353CC}">
              <c16:uniqueId val="{00000001-0958-4099-9B7E-C91B0D715E0A}"/>
            </c:ext>
          </c:extLst>
        </c:ser>
        <c:ser>
          <c:idx val="2"/>
          <c:order val="2"/>
          <c:tx>
            <c:strRef>
              <c:f>'Nach Wochentagen'!$C$35</c:f>
              <c:strCache>
                <c:ptCount val="1"/>
                <c:pt idx="0">
                  <c:v>08/2023</c:v>
                </c:pt>
              </c:strCache>
            </c:strRef>
          </c:tx>
          <c:spPr>
            <a:ln w="28575" cap="rnd">
              <a:solidFill>
                <a:schemeClr val="accent3"/>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Wochentagen'!$C$36:$C$42</c:f>
              <c:numCache>
                <c:formatCode>General</c:formatCode>
                <c:ptCount val="7"/>
                <c:pt idx="0">
                  <c:v>867</c:v>
                </c:pt>
                <c:pt idx="1">
                  <c:v>1051</c:v>
                </c:pt>
                <c:pt idx="2">
                  <c:v>1101</c:v>
                </c:pt>
                <c:pt idx="3">
                  <c:v>881</c:v>
                </c:pt>
                <c:pt idx="4">
                  <c:v>720</c:v>
                </c:pt>
                <c:pt idx="5">
                  <c:v>501</c:v>
                </c:pt>
                <c:pt idx="6" formatCode="@">
                  <c:v>700</c:v>
                </c:pt>
              </c:numCache>
            </c:numRef>
          </c:val>
          <c:smooth val="0"/>
          <c:extLst>
            <c:ext xmlns:c16="http://schemas.microsoft.com/office/drawing/2014/chart" uri="{C3380CC4-5D6E-409C-BE32-E72D297353CC}">
              <c16:uniqueId val="{00000002-0958-4099-9B7E-C91B0D715E0A}"/>
            </c:ext>
          </c:extLst>
        </c:ser>
        <c:ser>
          <c:idx val="3"/>
          <c:order val="3"/>
          <c:tx>
            <c:strRef>
              <c:f>'Nach Wochentagen'!$D$35</c:f>
              <c:strCache>
                <c:ptCount val="1"/>
                <c:pt idx="0">
                  <c:v>09/2023</c:v>
                </c:pt>
              </c:strCache>
            </c:strRef>
          </c:tx>
          <c:spPr>
            <a:ln w="28575" cap="rnd">
              <a:solidFill>
                <a:schemeClr val="accent4"/>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Wochentagen'!$D$36:$D$42</c:f>
              <c:numCache>
                <c:formatCode>General</c:formatCode>
                <c:ptCount val="7"/>
                <c:pt idx="0">
                  <c:v>1486</c:v>
                </c:pt>
                <c:pt idx="1">
                  <c:v>1378</c:v>
                </c:pt>
                <c:pt idx="2">
                  <c:v>1724</c:v>
                </c:pt>
                <c:pt idx="3">
                  <c:v>1447</c:v>
                </c:pt>
                <c:pt idx="4">
                  <c:v>1446</c:v>
                </c:pt>
                <c:pt idx="5">
                  <c:v>1310</c:v>
                </c:pt>
                <c:pt idx="6" formatCode="@">
                  <c:v>1022</c:v>
                </c:pt>
              </c:numCache>
            </c:numRef>
          </c:val>
          <c:smooth val="0"/>
          <c:extLst>
            <c:ext xmlns:c16="http://schemas.microsoft.com/office/drawing/2014/chart" uri="{C3380CC4-5D6E-409C-BE32-E72D297353CC}">
              <c16:uniqueId val="{00000003-0958-4099-9B7E-C91B0D715E0A}"/>
            </c:ext>
          </c:extLst>
        </c:ser>
        <c:ser>
          <c:idx val="4"/>
          <c:order val="4"/>
          <c:tx>
            <c:strRef>
              <c:f>'Nach Wochentagen'!$E$35</c:f>
              <c:strCache>
                <c:ptCount val="1"/>
                <c:pt idx="0">
                  <c:v>10/2023</c:v>
                </c:pt>
              </c:strCache>
            </c:strRef>
          </c:tx>
          <c:spPr>
            <a:ln w="28575" cap="rnd">
              <a:solidFill>
                <a:schemeClr val="accent5"/>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Wochentagen'!$E$36:$E$42</c:f>
              <c:numCache>
                <c:formatCode>General</c:formatCode>
                <c:ptCount val="7"/>
                <c:pt idx="0">
                  <c:v>1439</c:v>
                </c:pt>
                <c:pt idx="1">
                  <c:v>1333</c:v>
                </c:pt>
                <c:pt idx="2">
                  <c:v>1428</c:v>
                </c:pt>
                <c:pt idx="3">
                  <c:v>1246</c:v>
                </c:pt>
                <c:pt idx="4">
                  <c:v>1154</c:v>
                </c:pt>
                <c:pt idx="5">
                  <c:v>704</c:v>
                </c:pt>
                <c:pt idx="6" formatCode="@">
                  <c:v>961</c:v>
                </c:pt>
              </c:numCache>
            </c:numRef>
          </c:val>
          <c:smooth val="0"/>
          <c:extLst>
            <c:ext xmlns:c16="http://schemas.microsoft.com/office/drawing/2014/chart" uri="{C3380CC4-5D6E-409C-BE32-E72D297353CC}">
              <c16:uniqueId val="{00000004-0958-4099-9B7E-C91B0D715E0A}"/>
            </c:ext>
          </c:extLst>
        </c:ser>
        <c:ser>
          <c:idx val="5"/>
          <c:order val="5"/>
          <c:tx>
            <c:strRef>
              <c:f>'Nach Wochentagen'!$F$35</c:f>
              <c:strCache>
                <c:ptCount val="1"/>
                <c:pt idx="0">
                  <c:v>11/2023</c:v>
                </c:pt>
              </c:strCache>
            </c:strRef>
          </c:tx>
          <c:spPr>
            <a:ln w="28575" cap="rnd">
              <a:solidFill>
                <a:schemeClr val="accent6"/>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Wochentagen'!$F$36:$F$42</c:f>
              <c:numCache>
                <c:formatCode>General</c:formatCode>
                <c:ptCount val="7"/>
                <c:pt idx="0">
                  <c:v>1042</c:v>
                </c:pt>
                <c:pt idx="1">
                  <c:v>1001</c:v>
                </c:pt>
                <c:pt idx="2">
                  <c:v>1243</c:v>
                </c:pt>
                <c:pt idx="3">
                  <c:v>1181</c:v>
                </c:pt>
                <c:pt idx="4">
                  <c:v>801</c:v>
                </c:pt>
                <c:pt idx="5">
                  <c:v>708</c:v>
                </c:pt>
                <c:pt idx="6" formatCode="@">
                  <c:v>846</c:v>
                </c:pt>
              </c:numCache>
            </c:numRef>
          </c:val>
          <c:smooth val="0"/>
          <c:extLst>
            <c:ext xmlns:c16="http://schemas.microsoft.com/office/drawing/2014/chart" uri="{C3380CC4-5D6E-409C-BE32-E72D297353CC}">
              <c16:uniqueId val="{00000005-0958-4099-9B7E-C91B0D715E0A}"/>
            </c:ext>
          </c:extLst>
        </c:ser>
        <c:ser>
          <c:idx val="6"/>
          <c:order val="6"/>
          <c:tx>
            <c:strRef>
              <c:f>'Nach Wochentagen'!$G$35</c:f>
              <c:strCache>
                <c:ptCount val="1"/>
                <c:pt idx="0">
                  <c:v>12/2023</c:v>
                </c:pt>
              </c:strCache>
            </c:strRef>
          </c:tx>
          <c:spPr>
            <a:ln w="28575" cap="rnd">
              <a:solidFill>
                <a:schemeClr val="accent1">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Wochentagen'!$G$36:$G$42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6-0958-4099-9B7E-C91B0D715E0A}"/>
            </c:ext>
          </c:extLst>
        </c:ser>
        <c:ser>
          <c:idx val="7"/>
          <c:order val="7"/>
          <c:tx>
            <c:strRef>
              <c:f>'Nach Wochentagen'!$H$35</c:f>
              <c:strCache>
                <c:ptCount val="1"/>
                <c:pt idx="0">
                  <c:v>01/2024</c:v>
                </c:pt>
              </c:strCache>
            </c:strRef>
          </c:tx>
          <c:spPr>
            <a:ln w="28575" cap="rnd">
              <a:solidFill>
                <a:schemeClr val="accent2">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Wochentagen'!$H$36:$H$42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7-0958-4099-9B7E-C91B0D715E0A}"/>
            </c:ext>
          </c:extLst>
        </c:ser>
        <c:ser>
          <c:idx val="8"/>
          <c:order val="8"/>
          <c:tx>
            <c:strRef>
              <c:f>'Nach Wochentagen'!$I$35</c:f>
              <c:strCache>
                <c:ptCount val="1"/>
                <c:pt idx="0">
                  <c:v>02/2024</c:v>
                </c:pt>
              </c:strCache>
            </c:strRef>
          </c:tx>
          <c:spPr>
            <a:ln w="28575" cap="rnd">
              <a:solidFill>
                <a:schemeClr val="accent3">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Wochentagen'!$I$36:$I$42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8-0958-4099-9B7E-C91B0D715E0A}"/>
            </c:ext>
          </c:extLst>
        </c:ser>
        <c:ser>
          <c:idx val="9"/>
          <c:order val="9"/>
          <c:tx>
            <c:strRef>
              <c:f>'Nach Wochentagen'!$J$35</c:f>
              <c:strCache>
                <c:ptCount val="1"/>
                <c:pt idx="0">
                  <c:v>03/2024</c:v>
                </c:pt>
              </c:strCache>
            </c:strRef>
          </c:tx>
          <c:spPr>
            <a:ln w="28575" cap="rnd">
              <a:solidFill>
                <a:schemeClr val="accent4">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Wochentagen'!$J$36:$J$42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9-0958-4099-9B7E-C91B0D715E0A}"/>
            </c:ext>
          </c:extLst>
        </c:ser>
        <c:ser>
          <c:idx val="10"/>
          <c:order val="10"/>
          <c:tx>
            <c:strRef>
              <c:f>'Nach Wochentagen'!$K$35</c:f>
              <c:strCache>
                <c:ptCount val="1"/>
                <c:pt idx="0">
                  <c:v>04/2024</c:v>
                </c:pt>
              </c:strCache>
            </c:strRef>
          </c:tx>
          <c:spPr>
            <a:ln w="28575" cap="rnd">
              <a:solidFill>
                <a:schemeClr val="accent5">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Wochentagen'!$K$36:$K$42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A-0958-4099-9B7E-C91B0D715E0A}"/>
            </c:ext>
          </c:extLst>
        </c:ser>
        <c:ser>
          <c:idx val="11"/>
          <c:order val="11"/>
          <c:tx>
            <c:strRef>
              <c:f>'Nach Wochentagen'!$L$35</c:f>
              <c:strCache>
                <c:ptCount val="1"/>
                <c:pt idx="0">
                  <c:v>05/2024</c:v>
                </c:pt>
              </c:strCache>
            </c:strRef>
          </c:tx>
          <c:spPr>
            <a:ln w="28575" cap="rnd">
              <a:solidFill>
                <a:schemeClr val="accent6">
                  <a:lumMod val="6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Wochentagen'!$L$36:$L$42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B-0958-4099-9B7E-C91B0D715E0A}"/>
            </c:ext>
          </c:extLst>
        </c:ser>
        <c:ser>
          <c:idx val="12"/>
          <c:order val="12"/>
          <c:tx>
            <c:strRef>
              <c:f>'Nach Wochentagen'!$M$35</c:f>
              <c:strCache>
                <c:ptCount val="1"/>
                <c:pt idx="0">
                  <c:v>06/2024</c:v>
                </c:pt>
              </c:strCache>
            </c:strRef>
          </c:tx>
          <c:spPr>
            <a:ln w="28575" cap="rnd">
              <a:solidFill>
                <a:schemeClr val="accent1">
                  <a:lumMod val="80000"/>
                  <a:lumOff val="2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Wochentagen'!$M$36:$M$42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C-0958-4099-9B7E-C91B0D715E0A}"/>
            </c:ext>
          </c:extLst>
        </c:ser>
        <c:ser>
          <c:idx val="13"/>
          <c:order val="13"/>
          <c:tx>
            <c:strRef>
              <c:f>'Nach Wochentagen'!$N$35</c:f>
              <c:strCache>
                <c:ptCount val="1"/>
                <c:pt idx="0">
                  <c:v>07/2024</c:v>
                </c:pt>
              </c:strCache>
            </c:strRef>
          </c:tx>
          <c:spPr>
            <a:ln w="28575" cap="rnd">
              <a:solidFill>
                <a:schemeClr val="accent2">
                  <a:lumMod val="80000"/>
                  <a:lumOff val="2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Wochentagen'!$N$36:$N$42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D-0958-4099-9B7E-C91B0D715E0A}"/>
            </c:ext>
          </c:extLst>
        </c:ser>
        <c:ser>
          <c:idx val="14"/>
          <c:order val="14"/>
          <c:tx>
            <c:strRef>
              <c:f>'Nach Wochentagen'!$O$35</c:f>
              <c:strCache>
                <c:ptCount val="1"/>
                <c:pt idx="0">
                  <c:v>08/2024</c:v>
                </c:pt>
              </c:strCache>
            </c:strRef>
          </c:tx>
          <c:spPr>
            <a:ln w="28575" cap="rnd">
              <a:solidFill>
                <a:schemeClr val="accent3">
                  <a:lumMod val="80000"/>
                  <a:lumOff val="2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Wochentagen'!$O$36:$O$42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0E-0958-4099-9B7E-C91B0D715E0A}"/>
            </c:ext>
          </c:extLst>
        </c:ser>
        <c:ser>
          <c:idx val="15"/>
          <c:order val="15"/>
          <c:tx>
            <c:strRef>
              <c:f>'Nach Wochentagen'!$P$35</c:f>
              <c:strCache>
                <c:ptCount val="1"/>
                <c:pt idx="0">
                  <c:v>09/2024</c:v>
                </c:pt>
              </c:strCache>
            </c:strRef>
          </c:tx>
          <c:spPr>
            <a:ln w="28575" cap="rnd">
              <a:solidFill>
                <a:schemeClr val="accent4">
                  <a:lumMod val="80000"/>
                  <a:lumOff val="20000"/>
                </a:schemeClr>
              </a:solidFill>
              <a:round/>
            </a:ln>
            <a:effectLst/>
          </c:spPr>
          <c:marker>
            <c:symbol val="none"/>
          </c:marker>
          <c:cat>
            <c:strRef>
              <c:f>'Nach Wochentagen'!$A$36:$A$42</c:f>
              <c:strCache>
                <c:ptCount val="7"/>
                <c:pt idx="0">
                  <c:v>Montag</c:v>
                </c:pt>
                <c:pt idx="1">
                  <c:v>Dienstag</c:v>
                </c:pt>
                <c:pt idx="2">
                  <c:v>Mittwoch</c:v>
                </c:pt>
                <c:pt idx="3">
                  <c:v>Donnerstag</c:v>
                </c:pt>
                <c:pt idx="4">
                  <c:v>Freitag</c:v>
                </c:pt>
                <c:pt idx="5">
                  <c:v>Samstag</c:v>
                </c:pt>
                <c:pt idx="6">
                  <c:v>Sonntag</c:v>
                </c:pt>
              </c:strCache>
            </c:strRef>
          </c:cat>
          <c:val>
            <c:numRef>
              <c:f>'Nach Wochentagen'!$P$36:$P$42</c:f>
              <c:numCache>
                <c:formatCode>General</c:formatCode>
                <c:ptCount val="7"/>
                <c:pt idx="0">
                  <c:v>0</c:v>
                </c:pt>
                <c:pt idx="1">
                  <c:v>0</c:v>
                </c:pt>
                <c:pt idx="2">
                  <c:v>0</c:v>
                </c:pt>
                <c:pt idx="3">
                  <c:v>0</c:v>
                </c:pt>
                <c:pt idx="4">
                  <c:v>0</c:v>
                </c:pt>
                <c:pt idx="5">
                  <c:v>0</c:v>
                </c:pt>
                <c:pt idx="6" formatCode="@">
                  <c:v>0</c:v>
                </c:pt>
              </c:numCache>
            </c:numRef>
          </c:val>
          <c:smooth val="0"/>
          <c:extLst>
            <c:ext xmlns:c16="http://schemas.microsoft.com/office/drawing/2014/chart" uri="{C3380CC4-5D6E-409C-BE32-E72D297353CC}">
              <c16:uniqueId val="{00000015-3C8B-4221-A375-6BD3C37DAE0C}"/>
            </c:ext>
          </c:extLst>
        </c:ser>
        <c:dLbls>
          <c:showLegendKey val="0"/>
          <c:showVal val="0"/>
          <c:showCatName val="0"/>
          <c:showSerName val="0"/>
          <c:showPercent val="0"/>
          <c:showBubbleSize val="0"/>
        </c:dLbls>
        <c:smooth val="0"/>
        <c:axId val="270801456"/>
        <c:axId val="1820866688"/>
        <c:extLst>
          <c:ext xmlns:c15="http://schemas.microsoft.com/office/drawing/2012/chart" uri="{02D57815-91ED-43cb-92C2-25804820EDAC}">
            <c15:filteredLineSeries>
              <c15:ser>
                <c:idx val="0"/>
                <c:order val="0"/>
                <c:tx>
                  <c:strRef>
                    <c:extLst>
                      <c:ext uri="{02D57815-91ED-43cb-92C2-25804820EDAC}">
                        <c15:formulaRef>
                          <c15:sqref>'Nach Wochentagen'!#REF!</c15:sqref>
                        </c15:formulaRef>
                      </c:ext>
                    </c:extLst>
                    <c:strCache>
                      <c:ptCount val="1"/>
                      <c:pt idx="0">
                        <c:v>#REF!</c:v>
                      </c:pt>
                    </c:strCache>
                  </c:strRef>
                </c:tx>
                <c:spPr>
                  <a:ln w="28575" cap="rnd">
                    <a:solidFill>
                      <a:schemeClr val="accent1"/>
                    </a:solidFill>
                    <a:round/>
                  </a:ln>
                  <a:effectLst/>
                </c:spPr>
                <c:marker>
                  <c:symbol val="none"/>
                </c:marker>
                <c:cat>
                  <c:strRef>
                    <c:extLst>
                      <c:ext uri="{02D57815-91ED-43cb-92C2-25804820EDAC}">
                        <c15:formulaRef>
                          <c15:sqref>'Nach Wochentagen'!$A$36:$A$42</c15:sqref>
                        </c15:formulaRef>
                      </c:ext>
                    </c:extLst>
                    <c:strCache>
                      <c:ptCount val="7"/>
                      <c:pt idx="0">
                        <c:v>Montag</c:v>
                      </c:pt>
                      <c:pt idx="1">
                        <c:v>Dienstag</c:v>
                      </c:pt>
                      <c:pt idx="2">
                        <c:v>Mittwoch</c:v>
                      </c:pt>
                      <c:pt idx="3">
                        <c:v>Donnerstag</c:v>
                      </c:pt>
                      <c:pt idx="4">
                        <c:v>Freitag</c:v>
                      </c:pt>
                      <c:pt idx="5">
                        <c:v>Samstag</c:v>
                      </c:pt>
                      <c:pt idx="6">
                        <c:v>Sonntag</c:v>
                      </c:pt>
                    </c:strCache>
                  </c:strRef>
                </c:cat>
                <c:val>
                  <c:numRef>
                    <c:extLst>
                      <c:ext uri="{02D57815-91ED-43cb-92C2-25804820EDAC}">
                        <c15:formulaRef>
                          <c15:sqref>'Nach Wochentagen'!#REF!</c15:sqref>
                        </c15:formulaRef>
                      </c:ext>
                    </c:extLst>
                    <c:numCache>
                      <c:formatCode>General</c:formatCode>
                      <c:ptCount val="1"/>
                      <c:pt idx="0">
                        <c:v>1</c:v>
                      </c:pt>
                    </c:numCache>
                  </c:numRef>
                </c:val>
                <c:smooth val="0"/>
                <c:extLst>
                  <c:ext xmlns:c16="http://schemas.microsoft.com/office/drawing/2014/chart" uri="{C3380CC4-5D6E-409C-BE32-E72D297353CC}">
                    <c16:uniqueId val="{00000000-0958-4099-9B7E-C91B0D715E0A}"/>
                  </c:ext>
                </c:extLst>
              </c15:ser>
            </c15:filteredLineSeries>
          </c:ext>
        </c:extLst>
      </c:lineChart>
      <c:catAx>
        <c:axId val="27080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20866688"/>
        <c:crosses val="autoZero"/>
        <c:auto val="1"/>
        <c:lblAlgn val="ctr"/>
        <c:lblOffset val="100"/>
        <c:noMultiLvlLbl val="0"/>
      </c:catAx>
      <c:valAx>
        <c:axId val="182086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080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Besuch mit Umsatz alle Monate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Ecommerce!$B$105</c:f>
              <c:strCache>
                <c:ptCount val="1"/>
                <c:pt idx="0">
                  <c:v>Durchschnitt</c:v>
                </c:pt>
              </c:strCache>
            </c:strRef>
          </c:tx>
          <c:spPr>
            <a:solidFill>
              <a:schemeClr val="accent1"/>
            </a:solidFill>
            <a:ln>
              <a:noFill/>
            </a:ln>
            <a:effectLst/>
          </c:spPr>
          <c:invertIfNegative val="0"/>
          <c:cat>
            <c:strRef>
              <c:f>Ecommerce!$A$106:$A$110</c:f>
              <c:strCache>
                <c:ptCount val="5"/>
                <c:pt idx="0">
                  <c:v>Direkte Zugriffe</c:v>
                </c:pt>
                <c:pt idx="1">
                  <c:v>Suchmaschinen </c:v>
                </c:pt>
                <c:pt idx="2">
                  <c:v>Webseiten</c:v>
                </c:pt>
                <c:pt idx="3">
                  <c:v>Soziale Netzwerke</c:v>
                </c:pt>
                <c:pt idx="4">
                  <c:v>Kampagnen</c:v>
                </c:pt>
              </c:strCache>
            </c:strRef>
          </c:cat>
          <c:val>
            <c:numRef>
              <c:f>Ecommerce!$B$106:$B$110</c:f>
              <c:numCache>
                <c:formatCode>0.00%</c:formatCode>
                <c:ptCount val="5"/>
                <c:pt idx="0">
                  <c:v>3.3549184141486679E-2</c:v>
                </c:pt>
                <c:pt idx="1">
                  <c:v>3.2346430879076113E-2</c:v>
                </c:pt>
                <c:pt idx="2">
                  <c:v>3.9533088520225579E-2</c:v>
                </c:pt>
                <c:pt idx="3">
                  <c:v>1.5403238323730214E-2</c:v>
                </c:pt>
                <c:pt idx="4">
                  <c:v>4.7785696594517993E-2</c:v>
                </c:pt>
              </c:numCache>
            </c:numRef>
          </c:val>
          <c:extLst>
            <c:ext xmlns:c16="http://schemas.microsoft.com/office/drawing/2014/chart" uri="{C3380CC4-5D6E-409C-BE32-E72D297353CC}">
              <c16:uniqueId val="{00000000-EF3B-4042-9BDB-6F7F5EED463B}"/>
            </c:ext>
          </c:extLst>
        </c:ser>
        <c:ser>
          <c:idx val="1"/>
          <c:order val="1"/>
          <c:tx>
            <c:strRef>
              <c:f>Ecommerce!$C$105</c:f>
              <c:strCache>
                <c:ptCount val="1"/>
                <c:pt idx="0">
                  <c:v>Median</c:v>
                </c:pt>
              </c:strCache>
            </c:strRef>
          </c:tx>
          <c:spPr>
            <a:solidFill>
              <a:schemeClr val="accent2"/>
            </a:solidFill>
            <a:ln>
              <a:noFill/>
            </a:ln>
            <a:effectLst/>
          </c:spPr>
          <c:invertIfNegative val="0"/>
          <c:cat>
            <c:strRef>
              <c:f>Ecommerce!$A$106:$A$110</c:f>
              <c:strCache>
                <c:ptCount val="5"/>
                <c:pt idx="0">
                  <c:v>Direkte Zugriffe</c:v>
                </c:pt>
                <c:pt idx="1">
                  <c:v>Suchmaschinen </c:v>
                </c:pt>
                <c:pt idx="2">
                  <c:v>Webseiten</c:v>
                </c:pt>
                <c:pt idx="3">
                  <c:v>Soziale Netzwerke</c:v>
                </c:pt>
                <c:pt idx="4">
                  <c:v>Kampagnen</c:v>
                </c:pt>
              </c:strCache>
            </c:strRef>
          </c:cat>
          <c:val>
            <c:numRef>
              <c:f>Ecommerce!$C$106:$C$110</c:f>
              <c:numCache>
                <c:formatCode>0.00%</c:formatCode>
                <c:ptCount val="5"/>
                <c:pt idx="0">
                  <c:v>3.878437047756874E-2</c:v>
                </c:pt>
                <c:pt idx="1">
                  <c:v>2.7346313716910962E-2</c:v>
                </c:pt>
                <c:pt idx="2">
                  <c:v>4.1522491349480967E-2</c:v>
                </c:pt>
                <c:pt idx="3">
                  <c:v>1.9047619047619049E-2</c:v>
                </c:pt>
                <c:pt idx="4">
                  <c:v>2.1505376344086023E-2</c:v>
                </c:pt>
              </c:numCache>
            </c:numRef>
          </c:val>
          <c:extLst>
            <c:ext xmlns:c16="http://schemas.microsoft.com/office/drawing/2014/chart" uri="{C3380CC4-5D6E-409C-BE32-E72D297353CC}">
              <c16:uniqueId val="{00000001-EF3B-4042-9BDB-6F7F5EED463B}"/>
            </c:ext>
          </c:extLst>
        </c:ser>
        <c:dLbls>
          <c:showLegendKey val="0"/>
          <c:showVal val="0"/>
          <c:showCatName val="0"/>
          <c:showSerName val="0"/>
          <c:showPercent val="0"/>
          <c:showBubbleSize val="0"/>
        </c:dLbls>
        <c:gapWidth val="150"/>
        <c:axId val="87555599"/>
        <c:axId val="94856159"/>
      </c:barChart>
      <c:catAx>
        <c:axId val="87555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4856159"/>
        <c:crosses val="autoZero"/>
        <c:auto val="1"/>
        <c:lblAlgn val="ctr"/>
        <c:lblOffset val="100"/>
        <c:noMultiLvlLbl val="0"/>
      </c:catAx>
      <c:valAx>
        <c:axId val="9485615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555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Soziale Medien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2"/>
          <c:order val="0"/>
          <c:tx>
            <c:strRef>
              <c:f>'Soziale Medien'!$A$27</c:f>
              <c:strCache>
                <c:ptCount val="1"/>
                <c:pt idx="0">
                  <c:v>Facebook</c:v>
                </c:pt>
              </c:strCache>
            </c:strRef>
          </c:tx>
          <c:spPr>
            <a:ln w="28575" cap="rnd">
              <a:solidFill>
                <a:schemeClr val="accent3"/>
              </a:solidFill>
              <a:round/>
            </a:ln>
            <a:effectLst/>
          </c:spPr>
          <c:marker>
            <c:symbol val="none"/>
          </c:marker>
          <c:cat>
            <c:strRef>
              <c:f>'Soziale Medien'!$B$26:$P$26</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'Soziale Medien'!$B$27:$P$27</c:f>
              <c:numCache>
                <c:formatCode>0</c:formatCode>
                <c:ptCount val="15"/>
                <c:pt idx="0">
                  <c:v>196</c:v>
                </c:pt>
                <c:pt idx="1">
                  <c:v>175</c:v>
                </c:pt>
                <c:pt idx="2">
                  <c:v>399</c:v>
                </c:pt>
                <c:pt idx="3">
                  <c:v>184</c:v>
                </c:pt>
                <c:pt idx="4">
                  <c:v>64</c:v>
                </c:pt>
                <c:pt idx="5">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numCache>
            </c:numRef>
          </c:val>
          <c:smooth val="0"/>
          <c:extLst>
            <c:ext xmlns:c16="http://schemas.microsoft.com/office/drawing/2014/chart" uri="{C3380CC4-5D6E-409C-BE32-E72D297353CC}">
              <c16:uniqueId val="{00000000-EF1B-44FD-B71C-ADFD95C88471}"/>
            </c:ext>
          </c:extLst>
        </c:ser>
        <c:ser>
          <c:idx val="3"/>
          <c:order val="1"/>
          <c:tx>
            <c:strRef>
              <c:f>'Soziale Medien'!$A$28</c:f>
              <c:strCache>
                <c:ptCount val="1"/>
                <c:pt idx="0">
                  <c:v>Instagram</c:v>
                </c:pt>
              </c:strCache>
            </c:strRef>
          </c:tx>
          <c:spPr>
            <a:ln w="28575" cap="rnd">
              <a:solidFill>
                <a:schemeClr val="accent4"/>
              </a:solidFill>
              <a:round/>
            </a:ln>
            <a:effectLst/>
          </c:spPr>
          <c:marker>
            <c:symbol val="none"/>
          </c:marker>
          <c:cat>
            <c:strRef>
              <c:f>'Soziale Medien'!$B$26:$P$26</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'Soziale Medien'!$B$28:$P$28</c:f>
              <c:numCache>
                <c:formatCode>0</c:formatCode>
                <c:ptCount val="15"/>
                <c:pt idx="0">
                  <c:v>32</c:v>
                </c:pt>
                <c:pt idx="1">
                  <c:v>60</c:v>
                </c:pt>
                <c:pt idx="2">
                  <c:v>330</c:v>
                </c:pt>
                <c:pt idx="3">
                  <c:v>110</c:v>
                </c:pt>
                <c:pt idx="4">
                  <c:v>70</c:v>
                </c:pt>
                <c:pt idx="5">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numCache>
            </c:numRef>
          </c:val>
          <c:smooth val="0"/>
          <c:extLst>
            <c:ext xmlns:c16="http://schemas.microsoft.com/office/drawing/2014/chart" uri="{C3380CC4-5D6E-409C-BE32-E72D297353CC}">
              <c16:uniqueId val="{00000001-EF1B-44FD-B71C-ADFD95C88471}"/>
            </c:ext>
          </c:extLst>
        </c:ser>
        <c:dLbls>
          <c:showLegendKey val="0"/>
          <c:showVal val="0"/>
          <c:showCatName val="0"/>
          <c:showSerName val="0"/>
          <c:showPercent val="0"/>
          <c:showBubbleSize val="0"/>
        </c:dLbls>
        <c:smooth val="0"/>
        <c:axId val="686908816"/>
        <c:axId val="688284352"/>
      </c:lineChart>
      <c:catAx>
        <c:axId val="68690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8284352"/>
        <c:crosses val="autoZero"/>
        <c:auto val="1"/>
        <c:lblAlgn val="ctr"/>
        <c:lblOffset val="100"/>
        <c:noMultiLvlLbl val="0"/>
      </c:catAx>
      <c:valAx>
        <c:axId val="688284352"/>
        <c:scaling>
          <c:orientation val="minMax"/>
          <c:max val="5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690881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Über diese Suchmaschinen</a:t>
            </a:r>
            <a:r>
              <a:rPr lang="de-DE" baseline="0"/>
              <a:t> kamen die meisten Besucher*innen auf die eigene Webseite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0"/>
          <c:tx>
            <c:strRef>
              <c:f>Suchmaschinen!$A$32</c:f>
              <c:strCache>
                <c:ptCount val="1"/>
                <c:pt idx="0">
                  <c:v>Google-Klicks</c:v>
                </c:pt>
              </c:strCache>
            </c:strRef>
          </c:tx>
          <c:spPr>
            <a:ln w="28575" cap="rnd">
              <a:solidFill>
                <a:schemeClr val="accent4">
                  <a:lumMod val="60000"/>
                  <a:lumOff val="40000"/>
                </a:schemeClr>
              </a:solidFill>
              <a:round/>
            </a:ln>
            <a:effectLst/>
          </c:spPr>
          <c:marker>
            <c:symbol val="none"/>
          </c:marker>
          <c:cat>
            <c:strRef>
              <c:f>Suchmaschinen!$B$31:$P$31</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Suchmaschinen!$B$32:$P$32</c:f>
              <c:numCache>
                <c:formatCode>General</c:formatCode>
                <c:ptCount val="15"/>
                <c:pt idx="0">
                  <c:v>2359</c:v>
                </c:pt>
                <c:pt idx="1">
                  <c:v>459</c:v>
                </c:pt>
                <c:pt idx="2">
                  <c:v>4603</c:v>
                </c:pt>
                <c:pt idx="3">
                  <c:v>4174</c:v>
                </c:pt>
                <c:pt idx="4" formatCode="0">
                  <c:v>133</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1-A252-439D-B96C-8E8BD40DCB3A}"/>
            </c:ext>
          </c:extLst>
        </c:ser>
        <c:ser>
          <c:idx val="2"/>
          <c:order val="1"/>
          <c:tx>
            <c:strRef>
              <c:f>Suchmaschinen!$A$33</c:f>
              <c:strCache>
                <c:ptCount val="1"/>
                <c:pt idx="0">
                  <c:v>Bing-Klicks</c:v>
                </c:pt>
              </c:strCache>
            </c:strRef>
          </c:tx>
          <c:spPr>
            <a:ln w="28575" cap="rnd">
              <a:solidFill>
                <a:schemeClr val="accent4">
                  <a:lumMod val="75000"/>
                </a:schemeClr>
              </a:solidFill>
              <a:round/>
            </a:ln>
            <a:effectLst/>
          </c:spPr>
          <c:marker>
            <c:symbol val="none"/>
          </c:marker>
          <c:cat>
            <c:strRef>
              <c:f>Suchmaschinen!$B$31:$P$31</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Suchmaschinen!$B$33:$P$33</c:f>
              <c:numCache>
                <c:formatCode>General</c:formatCode>
                <c:ptCount val="15"/>
                <c:pt idx="0">
                  <c:v>124</c:v>
                </c:pt>
                <c:pt idx="1">
                  <c:v>129</c:v>
                </c:pt>
                <c:pt idx="2">
                  <c:v>195</c:v>
                </c:pt>
                <c:pt idx="3">
                  <c:v>195</c:v>
                </c:pt>
                <c:pt idx="4" formatCode="0">
                  <c:v>64</c:v>
                </c:pt>
                <c:pt idx="5" formatCode="0">
                  <c:v>0</c:v>
                </c:pt>
                <c:pt idx="6" formatCode="0">
                  <c:v>0</c:v>
                </c:pt>
                <c:pt idx="7" formatCode="0">
                  <c:v>0</c:v>
                </c:pt>
                <c:pt idx="8" formatCode="0">
                  <c:v>0</c:v>
                </c:pt>
                <c:pt idx="9" formatCode="0">
                  <c:v>0</c:v>
                </c:pt>
                <c:pt idx="10" formatCode="0">
                  <c:v>0</c:v>
                </c:pt>
                <c:pt idx="11" formatCode="0">
                  <c:v>0</c:v>
                </c:pt>
                <c:pt idx="12" formatCode="0">
                  <c:v>0</c:v>
                </c:pt>
                <c:pt idx="13" formatCode="0">
                  <c:v>0</c:v>
                </c:pt>
                <c:pt idx="14" formatCode="0">
                  <c:v>0</c:v>
                </c:pt>
              </c:numCache>
            </c:numRef>
          </c:val>
          <c:smooth val="0"/>
          <c:extLst>
            <c:ext xmlns:c16="http://schemas.microsoft.com/office/drawing/2014/chart" uri="{C3380CC4-5D6E-409C-BE32-E72D297353CC}">
              <c16:uniqueId val="{00000002-A252-439D-B96C-8E8BD40DCB3A}"/>
            </c:ext>
          </c:extLst>
        </c:ser>
        <c:dLbls>
          <c:showLegendKey val="0"/>
          <c:showVal val="0"/>
          <c:showCatName val="0"/>
          <c:showSerName val="0"/>
          <c:showPercent val="0"/>
          <c:showBubbleSize val="0"/>
        </c:dLbls>
        <c:smooth val="0"/>
        <c:axId val="97882239"/>
        <c:axId val="474448703"/>
      </c:lineChart>
      <c:catAx>
        <c:axId val="97882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4448703"/>
        <c:crosses val="autoZero"/>
        <c:auto val="1"/>
        <c:lblAlgn val="ctr"/>
        <c:lblOffset val="100"/>
        <c:noMultiLvlLbl val="0"/>
      </c:catAx>
      <c:valAx>
        <c:axId val="474448703"/>
        <c:scaling>
          <c:orientation val="minMax"/>
          <c:max val="46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882239"/>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Eindeutige Besuche, Downloads</a:t>
            </a:r>
            <a:r>
              <a:rPr lang="de-DE" baseline="0"/>
              <a:t>, </a:t>
            </a:r>
            <a:r>
              <a:rPr lang="de-DE" sz="1400" b="0" i="0" u="none" strike="noStrike" baseline="0">
                <a:effectLst/>
              </a:rPr>
              <a:t>Seitentitel, </a:t>
            </a:r>
            <a:r>
              <a:rPr lang="de-DE"/>
              <a:t>eindeutige Seitenansichten </a:t>
            </a:r>
          </a:p>
          <a:p>
            <a:pPr>
              <a:defRPr/>
            </a:pP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2"/>
          <c:order val="2"/>
          <c:tx>
            <c:strRef>
              <c:f>'Besuche, Seitentitel, Ansichten'!$A$83</c:f>
              <c:strCache>
                <c:ptCount val="1"/>
                <c:pt idx="0">
                  <c:v>Gesundheit</c:v>
                </c:pt>
              </c:strCache>
            </c:strRef>
          </c:tx>
          <c:spPr>
            <a:solidFill>
              <a:schemeClr val="accent6"/>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Ansichten'!$B$83:$P$83</c:f>
              <c:numCache>
                <c:formatCode>General</c:formatCode>
                <c:ptCount val="15"/>
                <c:pt idx="0">
                  <c:v>479</c:v>
                </c:pt>
                <c:pt idx="1">
                  <c:v>617</c:v>
                </c:pt>
                <c:pt idx="2">
                  <c:v>651</c:v>
                </c:pt>
                <c:pt idx="3">
                  <c:v>572</c:v>
                </c:pt>
                <c:pt idx="4">
                  <c:v>522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BDD4-4740-AC90-84280E382968}"/>
            </c:ext>
          </c:extLst>
        </c:ser>
        <c:ser>
          <c:idx val="3"/>
          <c:order val="3"/>
          <c:tx>
            <c:strRef>
              <c:f>'Besuche, Seitentitel, Ansichten'!$A$84</c:f>
              <c:strCache>
                <c:ptCount val="1"/>
                <c:pt idx="0">
                  <c:v>Sprache</c:v>
                </c:pt>
              </c:strCache>
            </c:strRef>
          </c:tx>
          <c:spPr>
            <a:solidFill>
              <a:srgbClr val="7030A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Ansichten'!$B$84:$P$84</c:f>
              <c:numCache>
                <c:formatCode>General</c:formatCode>
                <c:ptCount val="15"/>
                <c:pt idx="0">
                  <c:v>570</c:v>
                </c:pt>
                <c:pt idx="1">
                  <c:v>642</c:v>
                </c:pt>
                <c:pt idx="2">
                  <c:v>872</c:v>
                </c:pt>
                <c:pt idx="3">
                  <c:v>669</c:v>
                </c:pt>
                <c:pt idx="4">
                  <c:v>522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BDD4-4740-AC90-84280E382968}"/>
            </c:ext>
          </c:extLst>
        </c:ser>
        <c:ser>
          <c:idx val="4"/>
          <c:order val="4"/>
          <c:tx>
            <c:strRef>
              <c:f>'Besuche, Seitentitel, Ansichten'!$A$85</c:f>
              <c:strCache>
                <c:ptCount val="1"/>
                <c:pt idx="0">
                  <c:v>Beruf und Karriere</c:v>
                </c:pt>
              </c:strCache>
            </c:strRef>
          </c:tx>
          <c:spPr>
            <a:solidFill>
              <a:srgbClr val="00B0F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Ansichten'!$B$85:$P$85</c:f>
              <c:numCache>
                <c:formatCode>General</c:formatCode>
                <c:ptCount val="15"/>
                <c:pt idx="0">
                  <c:v>336</c:v>
                </c:pt>
                <c:pt idx="1">
                  <c:v>319</c:v>
                </c:pt>
                <c:pt idx="2">
                  <c:v>364</c:v>
                </c:pt>
                <c:pt idx="3">
                  <c:v>429</c:v>
                </c:pt>
                <c:pt idx="4">
                  <c:v>430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BDD4-4740-AC90-84280E382968}"/>
            </c:ext>
          </c:extLst>
        </c:ser>
        <c:ser>
          <c:idx val="5"/>
          <c:order val="5"/>
          <c:tx>
            <c:strRef>
              <c:f>'Besuche, Seitentitel, Ansichten'!$A$86</c:f>
              <c:strCache>
                <c:ptCount val="1"/>
                <c:pt idx="0">
                  <c:v>Gesellschaft und Leben</c:v>
                </c:pt>
              </c:strCache>
            </c:strRef>
          </c:tx>
          <c:spPr>
            <a:solidFill>
              <a:srgbClr val="E7AE0F"/>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Ansichten'!$B$86:$P$86</c:f>
              <c:numCache>
                <c:formatCode>General</c:formatCode>
                <c:ptCount val="15"/>
                <c:pt idx="0">
                  <c:v>184</c:v>
                </c:pt>
                <c:pt idx="1">
                  <c:v>249</c:v>
                </c:pt>
                <c:pt idx="2">
                  <c:v>276</c:v>
                </c:pt>
                <c:pt idx="3">
                  <c:v>226</c:v>
                </c:pt>
                <c:pt idx="4">
                  <c:v>212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BDD4-4740-AC90-84280E382968}"/>
            </c:ext>
          </c:extLst>
        </c:ser>
        <c:ser>
          <c:idx val="6"/>
          <c:order val="6"/>
          <c:tx>
            <c:strRef>
              <c:f>'Besuche, Seitentitel, Ansichten'!$A$87</c:f>
              <c:strCache>
                <c:ptCount val="1"/>
                <c:pt idx="0">
                  <c:v>Kultur und Gestalten</c:v>
                </c:pt>
              </c:strCache>
            </c:strRef>
          </c:tx>
          <c:spPr>
            <a:solidFill>
              <a:srgbClr val="FF000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Ansichten'!$B$87:$P$87</c:f>
              <c:numCache>
                <c:formatCode>General</c:formatCode>
                <c:ptCount val="15"/>
                <c:pt idx="0">
                  <c:v>339</c:v>
                </c:pt>
                <c:pt idx="1">
                  <c:v>239</c:v>
                </c:pt>
                <c:pt idx="2">
                  <c:v>361</c:v>
                </c:pt>
                <c:pt idx="3">
                  <c:v>290</c:v>
                </c:pt>
                <c:pt idx="4">
                  <c:v>285</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BDD4-4740-AC90-84280E382968}"/>
            </c:ext>
          </c:extLst>
        </c:ser>
        <c:dLbls>
          <c:showLegendKey val="0"/>
          <c:showVal val="0"/>
          <c:showCatName val="0"/>
          <c:showSerName val="0"/>
          <c:showPercent val="0"/>
          <c:showBubbleSize val="0"/>
        </c:dLbls>
        <c:gapWidth val="150"/>
        <c:axId val="42039327"/>
        <c:axId val="1262446063"/>
      </c:barChart>
      <c:lineChart>
        <c:grouping val="standard"/>
        <c:varyColors val="0"/>
        <c:ser>
          <c:idx val="0"/>
          <c:order val="0"/>
          <c:tx>
            <c:strRef>
              <c:f>'Besuche, Seitentitel, Ansichten'!$A$81</c:f>
              <c:strCache>
                <c:ptCount val="1"/>
                <c:pt idx="0">
                  <c:v>Startseite</c:v>
                </c:pt>
              </c:strCache>
            </c:strRef>
          </c:tx>
          <c:spPr>
            <a:ln w="28575" cap="rnd">
              <a:solidFill>
                <a:srgbClr val="002060"/>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Ansichten'!$B$81:$P$81</c:f>
              <c:numCache>
                <c:formatCode>General</c:formatCode>
                <c:ptCount val="15"/>
                <c:pt idx="0">
                  <c:v>1627</c:v>
                </c:pt>
                <c:pt idx="1">
                  <c:v>1613</c:v>
                </c:pt>
                <c:pt idx="2">
                  <c:v>2523</c:v>
                </c:pt>
                <c:pt idx="3">
                  <c:v>2180</c:v>
                </c:pt>
                <c:pt idx="4">
                  <c:v>1922</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BDD4-4740-AC90-84280E382968}"/>
            </c:ext>
          </c:extLst>
        </c:ser>
        <c:ser>
          <c:idx val="1"/>
          <c:order val="1"/>
          <c:tx>
            <c:strRef>
              <c:f>'Besuche, Seitentitel, Ansichten'!$A$82</c:f>
              <c:strCache>
                <c:ptCount val="1"/>
                <c:pt idx="0">
                  <c:v>Interne Suche</c:v>
                </c:pt>
              </c:strCache>
            </c:strRef>
          </c:tx>
          <c:spPr>
            <a:ln w="28575" cap="rnd">
              <a:solidFill>
                <a:schemeClr val="bg1">
                  <a:lumMod val="65000"/>
                </a:schemeClr>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Ansichten'!$B$82:$P$82</c:f>
              <c:numCache>
                <c:formatCode>General</c:formatCode>
                <c:ptCount val="15"/>
                <c:pt idx="0">
                  <c:v>2686</c:v>
                </c:pt>
                <c:pt idx="1">
                  <c:v>2638</c:v>
                </c:pt>
                <c:pt idx="2">
                  <c:v>4222</c:v>
                </c:pt>
                <c:pt idx="3">
                  <c:v>1247</c:v>
                </c:pt>
                <c:pt idx="4">
                  <c:v>970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BDD4-4740-AC90-84280E382968}"/>
            </c:ext>
          </c:extLst>
        </c:ser>
        <c:ser>
          <c:idx val="7"/>
          <c:order val="7"/>
          <c:tx>
            <c:strRef>
              <c:f>'Besuche, Seitentitel, Ansichten'!$A$88</c:f>
              <c:strCache>
                <c:ptCount val="1"/>
                <c:pt idx="0">
                  <c:v>Stellenangebote</c:v>
                </c:pt>
              </c:strCache>
            </c:strRef>
          </c:tx>
          <c:spPr>
            <a:ln w="28575" cap="rnd">
              <a:solidFill>
                <a:sysClr val="windowText" lastClr="000000"/>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Ansichten'!$B$88:$P$88</c:f>
              <c:numCache>
                <c:formatCode>General</c:formatCode>
                <c:ptCount val="15"/>
                <c:pt idx="0">
                  <c:v>238</c:v>
                </c:pt>
                <c:pt idx="1">
                  <c:v>249</c:v>
                </c:pt>
                <c:pt idx="2">
                  <c:v>212</c:v>
                </c:pt>
                <c:pt idx="3">
                  <c:v>297</c:v>
                </c:pt>
                <c:pt idx="4">
                  <c:v>237</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7-BDD4-4740-AC90-84280E382968}"/>
            </c:ext>
          </c:extLst>
        </c:ser>
        <c:ser>
          <c:idx val="8"/>
          <c:order val="8"/>
          <c:tx>
            <c:strRef>
              <c:f>'Besuche, Seitentitel, Ansichten'!$A$89</c:f>
              <c:strCache>
                <c:ptCount val="1"/>
                <c:pt idx="0">
                  <c:v>Website Besuche</c:v>
                </c:pt>
              </c:strCache>
            </c:strRef>
          </c:tx>
          <c:spPr>
            <a:ln w="28575" cap="rnd">
              <a:solidFill>
                <a:schemeClr val="accent1">
                  <a:lumMod val="60000"/>
                  <a:lumOff val="40000"/>
                </a:schemeClr>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Ansichten'!$B$89:$P$89</c:f>
              <c:numCache>
                <c:formatCode>General</c:formatCode>
                <c:ptCount val="15"/>
                <c:pt idx="0">
                  <c:v>6663</c:v>
                </c:pt>
                <c:pt idx="1">
                  <c:v>6838</c:v>
                </c:pt>
                <c:pt idx="2">
                  <c:v>11733</c:v>
                </c:pt>
                <c:pt idx="3">
                  <c:v>9763</c:v>
                </c:pt>
                <c:pt idx="4">
                  <c:v>8026</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8-BDD4-4740-AC90-84280E382968}"/>
            </c:ext>
          </c:extLst>
        </c:ser>
        <c:ser>
          <c:idx val="10"/>
          <c:order val="10"/>
          <c:tx>
            <c:strRef>
              <c:f>'Besuche, Seitentitel, Ansichten'!$A$91</c:f>
              <c:strCache>
                <c:ptCount val="1"/>
                <c:pt idx="0">
                  <c:v>Einmalige Downloads</c:v>
                </c:pt>
              </c:strCache>
            </c:strRef>
          </c:tx>
          <c:spPr>
            <a:ln w="28575" cap="rnd">
              <a:solidFill>
                <a:schemeClr val="accent6">
                  <a:lumMod val="40000"/>
                  <a:lumOff val="60000"/>
                </a:schemeClr>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Ansichten'!$B$91:$P$91</c:f>
              <c:numCache>
                <c:formatCode>General</c:formatCode>
                <c:ptCount val="15"/>
                <c:pt idx="0">
                  <c:v>229</c:v>
                </c:pt>
                <c:pt idx="1">
                  <c:v>207</c:v>
                </c:pt>
                <c:pt idx="2">
                  <c:v>583</c:v>
                </c:pt>
                <c:pt idx="3">
                  <c:v>132</c:v>
                </c:pt>
                <c:pt idx="4">
                  <c:v>161</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A-BDD4-4740-AC90-84280E382968}"/>
            </c:ext>
          </c:extLst>
        </c:ser>
        <c:dLbls>
          <c:showLegendKey val="0"/>
          <c:showVal val="0"/>
          <c:showCatName val="0"/>
          <c:showSerName val="0"/>
          <c:showPercent val="0"/>
          <c:showBubbleSize val="0"/>
        </c:dLbls>
        <c:marker val="1"/>
        <c:smooth val="0"/>
        <c:axId val="42039327"/>
        <c:axId val="1262446063"/>
      </c:lineChart>
      <c:lineChart>
        <c:grouping val="standard"/>
        <c:varyColors val="0"/>
        <c:ser>
          <c:idx val="9"/>
          <c:order val="9"/>
          <c:tx>
            <c:strRef>
              <c:f>'Besuche, Seitentitel, Ansichten'!$A$90</c:f>
              <c:strCache>
                <c:ptCount val="1"/>
                <c:pt idx="0">
                  <c:v>Eindeutige Seitenansichten</c:v>
                </c:pt>
              </c:strCache>
            </c:strRef>
          </c:tx>
          <c:spPr>
            <a:ln w="28575" cap="rnd">
              <a:solidFill>
                <a:srgbClr val="C00000"/>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Ansichten'!$B$90:$P$90</c:f>
              <c:numCache>
                <c:formatCode>General</c:formatCode>
                <c:ptCount val="15"/>
                <c:pt idx="0">
                  <c:v>32102</c:v>
                </c:pt>
                <c:pt idx="1">
                  <c:v>36160</c:v>
                </c:pt>
                <c:pt idx="2">
                  <c:v>45867</c:v>
                </c:pt>
                <c:pt idx="3">
                  <c:v>47460</c:v>
                </c:pt>
                <c:pt idx="4">
                  <c:v>33757</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9-BDD4-4740-AC90-84280E382968}"/>
            </c:ext>
          </c:extLst>
        </c:ser>
        <c:dLbls>
          <c:showLegendKey val="0"/>
          <c:showVal val="0"/>
          <c:showCatName val="0"/>
          <c:showSerName val="0"/>
          <c:showPercent val="0"/>
          <c:showBubbleSize val="0"/>
        </c:dLbls>
        <c:marker val="1"/>
        <c:smooth val="0"/>
        <c:axId val="43044319"/>
        <c:axId val="1086813775"/>
      </c:lineChart>
      <c:catAx>
        <c:axId val="4203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2446063"/>
        <c:crosses val="autoZero"/>
        <c:auto val="1"/>
        <c:lblAlgn val="ctr"/>
        <c:lblOffset val="100"/>
        <c:noMultiLvlLbl val="0"/>
      </c:catAx>
      <c:valAx>
        <c:axId val="1262446063"/>
        <c:scaling>
          <c:orientation val="minMax"/>
          <c:max val="1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039327"/>
        <c:crosses val="autoZero"/>
        <c:crossBetween val="between"/>
      </c:valAx>
      <c:valAx>
        <c:axId val="1086813775"/>
        <c:scaling>
          <c:orientation val="minMax"/>
          <c:max val="48000"/>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044319"/>
        <c:crosses val="max"/>
        <c:crossBetween val="between"/>
      </c:valAx>
      <c:catAx>
        <c:axId val="43044319"/>
        <c:scaling>
          <c:orientation val="minMax"/>
        </c:scaling>
        <c:delete val="1"/>
        <c:axPos val="b"/>
        <c:numFmt formatCode="General" sourceLinked="1"/>
        <c:majorTickMark val="out"/>
        <c:minorTickMark val="none"/>
        <c:tickLblPos val="nextTo"/>
        <c:crossAx val="108681377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Eindeutige Besuche, Downloads</a:t>
            </a:r>
            <a:r>
              <a:rPr lang="de-DE" baseline="0"/>
              <a:t>, </a:t>
            </a:r>
            <a:r>
              <a:rPr lang="de-DE" sz="1400" b="0" i="0" u="none" strike="noStrike" baseline="0">
                <a:effectLst/>
              </a:rPr>
              <a:t>Seitentitel, </a:t>
            </a:r>
            <a:r>
              <a:rPr lang="de-DE"/>
              <a:t>eindeutige Seitenansichten</a:t>
            </a:r>
          </a:p>
          <a:p>
            <a:pPr>
              <a:defRPr/>
            </a:pP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2"/>
          <c:order val="2"/>
          <c:tx>
            <c:strRef>
              <c:f>'Besuche, Seitentitel, Ansichten'!$A$83</c:f>
              <c:strCache>
                <c:ptCount val="1"/>
                <c:pt idx="0">
                  <c:v>Gesundheit</c:v>
                </c:pt>
              </c:strCache>
            </c:strRef>
          </c:tx>
          <c:spPr>
            <a:solidFill>
              <a:schemeClr val="accent6"/>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Ansichten'!$B$83:$P$83</c:f>
              <c:numCache>
                <c:formatCode>General</c:formatCode>
                <c:ptCount val="15"/>
                <c:pt idx="0">
                  <c:v>479</c:v>
                </c:pt>
                <c:pt idx="1">
                  <c:v>617</c:v>
                </c:pt>
                <c:pt idx="2">
                  <c:v>651</c:v>
                </c:pt>
                <c:pt idx="3">
                  <c:v>572</c:v>
                </c:pt>
                <c:pt idx="4">
                  <c:v>522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1580-494D-B849-CAD3EBFC0835}"/>
            </c:ext>
          </c:extLst>
        </c:ser>
        <c:ser>
          <c:idx val="3"/>
          <c:order val="3"/>
          <c:tx>
            <c:strRef>
              <c:f>'Besuche, Seitentitel, Ansichten'!$A$84</c:f>
              <c:strCache>
                <c:ptCount val="1"/>
                <c:pt idx="0">
                  <c:v>Sprache</c:v>
                </c:pt>
              </c:strCache>
            </c:strRef>
          </c:tx>
          <c:spPr>
            <a:solidFill>
              <a:srgbClr val="7030A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Ansichten'!$B$84:$P$84</c:f>
              <c:numCache>
                <c:formatCode>General</c:formatCode>
                <c:ptCount val="15"/>
                <c:pt idx="0">
                  <c:v>570</c:v>
                </c:pt>
                <c:pt idx="1">
                  <c:v>642</c:v>
                </c:pt>
                <c:pt idx="2">
                  <c:v>872</c:v>
                </c:pt>
                <c:pt idx="3">
                  <c:v>669</c:v>
                </c:pt>
                <c:pt idx="4">
                  <c:v>522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1580-494D-B849-CAD3EBFC0835}"/>
            </c:ext>
          </c:extLst>
        </c:ser>
        <c:ser>
          <c:idx val="4"/>
          <c:order val="4"/>
          <c:tx>
            <c:strRef>
              <c:f>'Besuche, Seitentitel, Ansichten'!$A$85</c:f>
              <c:strCache>
                <c:ptCount val="1"/>
                <c:pt idx="0">
                  <c:v>Beruf und Karriere</c:v>
                </c:pt>
              </c:strCache>
            </c:strRef>
          </c:tx>
          <c:spPr>
            <a:solidFill>
              <a:srgbClr val="00B0F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Ansichten'!$B$85:$P$85</c:f>
              <c:numCache>
                <c:formatCode>General</c:formatCode>
                <c:ptCount val="15"/>
                <c:pt idx="0">
                  <c:v>336</c:v>
                </c:pt>
                <c:pt idx="1">
                  <c:v>319</c:v>
                </c:pt>
                <c:pt idx="2">
                  <c:v>364</c:v>
                </c:pt>
                <c:pt idx="3">
                  <c:v>429</c:v>
                </c:pt>
                <c:pt idx="4">
                  <c:v>430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1580-494D-B849-CAD3EBFC0835}"/>
            </c:ext>
          </c:extLst>
        </c:ser>
        <c:ser>
          <c:idx val="5"/>
          <c:order val="5"/>
          <c:tx>
            <c:strRef>
              <c:f>'Besuche, Seitentitel, Ansichten'!$A$86</c:f>
              <c:strCache>
                <c:ptCount val="1"/>
                <c:pt idx="0">
                  <c:v>Gesellschaft und Leben</c:v>
                </c:pt>
              </c:strCache>
            </c:strRef>
          </c:tx>
          <c:spPr>
            <a:solidFill>
              <a:srgbClr val="E7AE0F"/>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Ansichten'!$B$86:$P$86</c:f>
              <c:numCache>
                <c:formatCode>General</c:formatCode>
                <c:ptCount val="15"/>
                <c:pt idx="0">
                  <c:v>184</c:v>
                </c:pt>
                <c:pt idx="1">
                  <c:v>249</c:v>
                </c:pt>
                <c:pt idx="2">
                  <c:v>276</c:v>
                </c:pt>
                <c:pt idx="3">
                  <c:v>226</c:v>
                </c:pt>
                <c:pt idx="4">
                  <c:v>212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1580-494D-B849-CAD3EBFC0835}"/>
            </c:ext>
          </c:extLst>
        </c:ser>
        <c:ser>
          <c:idx val="6"/>
          <c:order val="6"/>
          <c:tx>
            <c:strRef>
              <c:f>'Besuche, Seitentitel, Ansichten'!$A$87</c:f>
              <c:strCache>
                <c:ptCount val="1"/>
                <c:pt idx="0">
                  <c:v>Kultur und Gestalten</c:v>
                </c:pt>
              </c:strCache>
            </c:strRef>
          </c:tx>
          <c:spPr>
            <a:solidFill>
              <a:srgbClr val="FF0000"/>
            </a:solidFill>
            <a:ln>
              <a:no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Ansichten'!$B$87:$P$87</c:f>
              <c:numCache>
                <c:formatCode>General</c:formatCode>
                <c:ptCount val="15"/>
                <c:pt idx="0">
                  <c:v>339</c:v>
                </c:pt>
                <c:pt idx="1">
                  <c:v>239</c:v>
                </c:pt>
                <c:pt idx="2">
                  <c:v>361</c:v>
                </c:pt>
                <c:pt idx="3">
                  <c:v>290</c:v>
                </c:pt>
                <c:pt idx="4">
                  <c:v>285</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1580-494D-B849-CAD3EBFC0835}"/>
            </c:ext>
          </c:extLst>
        </c:ser>
        <c:ser>
          <c:idx val="0"/>
          <c:order val="0"/>
          <c:tx>
            <c:strRef>
              <c:f>'Besuche, Seitentitel, Ansichten'!$A$81</c:f>
              <c:strCache>
                <c:ptCount val="1"/>
                <c:pt idx="0">
                  <c:v>Startseite</c:v>
                </c:pt>
              </c:strCache>
            </c:strRef>
          </c:tx>
          <c:spPr>
            <a:solidFill>
              <a:srgbClr val="002060"/>
            </a:solidFill>
            <a:ln>
              <a:solidFill>
                <a:srgbClr val="002060"/>
              </a:solid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Ansichten'!$B$81:$P$81</c:f>
              <c:numCache>
                <c:formatCode>General</c:formatCode>
                <c:ptCount val="15"/>
                <c:pt idx="0">
                  <c:v>1627</c:v>
                </c:pt>
                <c:pt idx="1">
                  <c:v>1613</c:v>
                </c:pt>
                <c:pt idx="2">
                  <c:v>2523</c:v>
                </c:pt>
                <c:pt idx="3">
                  <c:v>2180</c:v>
                </c:pt>
                <c:pt idx="4">
                  <c:v>1922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1580-494D-B849-CAD3EBFC0835}"/>
            </c:ext>
          </c:extLst>
        </c:ser>
        <c:ser>
          <c:idx val="1"/>
          <c:order val="1"/>
          <c:tx>
            <c:strRef>
              <c:f>'Besuche, Seitentitel, Ansichten'!$A$82</c:f>
              <c:strCache>
                <c:ptCount val="1"/>
                <c:pt idx="0">
                  <c:v>Interne Suche</c:v>
                </c:pt>
              </c:strCache>
            </c:strRef>
          </c:tx>
          <c:spPr>
            <a:solidFill>
              <a:schemeClr val="bg1">
                <a:lumMod val="75000"/>
              </a:schemeClr>
            </a:solidFill>
            <a:ln>
              <a:solidFill>
                <a:schemeClr val="bg1">
                  <a:lumMod val="65000"/>
                </a:schemeClr>
              </a:solid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Ansichten'!$B$82:$P$82</c:f>
              <c:numCache>
                <c:formatCode>General</c:formatCode>
                <c:ptCount val="15"/>
                <c:pt idx="0">
                  <c:v>2686</c:v>
                </c:pt>
                <c:pt idx="1">
                  <c:v>2638</c:v>
                </c:pt>
                <c:pt idx="2">
                  <c:v>4222</c:v>
                </c:pt>
                <c:pt idx="3">
                  <c:v>1247</c:v>
                </c:pt>
                <c:pt idx="4">
                  <c:v>970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1580-494D-B849-CAD3EBFC0835}"/>
            </c:ext>
          </c:extLst>
        </c:ser>
        <c:ser>
          <c:idx val="7"/>
          <c:order val="7"/>
          <c:tx>
            <c:strRef>
              <c:f>'Besuche, Seitentitel, Ansichten'!$A$88</c:f>
              <c:strCache>
                <c:ptCount val="1"/>
                <c:pt idx="0">
                  <c:v>Stellenangebote</c:v>
                </c:pt>
              </c:strCache>
            </c:strRef>
          </c:tx>
          <c:spPr>
            <a:solidFill>
              <a:schemeClr val="tx1"/>
            </a:solidFill>
            <a:ln>
              <a:solidFill>
                <a:sysClr val="windowText" lastClr="000000"/>
              </a:solid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Ansichten'!$B$88:$P$88</c:f>
              <c:numCache>
                <c:formatCode>General</c:formatCode>
                <c:ptCount val="15"/>
                <c:pt idx="0">
                  <c:v>238</c:v>
                </c:pt>
                <c:pt idx="1">
                  <c:v>249</c:v>
                </c:pt>
                <c:pt idx="2">
                  <c:v>212</c:v>
                </c:pt>
                <c:pt idx="3">
                  <c:v>297</c:v>
                </c:pt>
                <c:pt idx="4">
                  <c:v>237</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7-1580-494D-B849-CAD3EBFC0835}"/>
            </c:ext>
          </c:extLst>
        </c:ser>
        <c:ser>
          <c:idx val="10"/>
          <c:order val="10"/>
          <c:tx>
            <c:strRef>
              <c:f>'Besuche, Seitentitel, Ansichten'!$A$91</c:f>
              <c:strCache>
                <c:ptCount val="1"/>
                <c:pt idx="0">
                  <c:v>Einmalige Downloads</c:v>
                </c:pt>
              </c:strCache>
            </c:strRef>
          </c:tx>
          <c:spPr>
            <a:solidFill>
              <a:schemeClr val="accent6">
                <a:lumMod val="40000"/>
                <a:lumOff val="60000"/>
              </a:schemeClr>
            </a:solidFill>
            <a:ln>
              <a:solidFill>
                <a:schemeClr val="accent6">
                  <a:lumMod val="40000"/>
                  <a:lumOff val="60000"/>
                </a:schemeClr>
              </a:solidFill>
            </a:ln>
            <a:effectLst/>
          </c:spPr>
          <c:invertIfNegative val="0"/>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Ansichten'!$B$91:$P$91</c:f>
              <c:numCache>
                <c:formatCode>General</c:formatCode>
                <c:ptCount val="15"/>
                <c:pt idx="0">
                  <c:v>229</c:v>
                </c:pt>
                <c:pt idx="1">
                  <c:v>207</c:v>
                </c:pt>
                <c:pt idx="2">
                  <c:v>583</c:v>
                </c:pt>
                <c:pt idx="3">
                  <c:v>132</c:v>
                </c:pt>
                <c:pt idx="4">
                  <c:v>161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9-1580-494D-B849-CAD3EBFC0835}"/>
            </c:ext>
          </c:extLst>
        </c:ser>
        <c:dLbls>
          <c:showLegendKey val="0"/>
          <c:showVal val="0"/>
          <c:showCatName val="0"/>
          <c:showSerName val="0"/>
          <c:showPercent val="0"/>
          <c:showBubbleSize val="0"/>
        </c:dLbls>
        <c:gapWidth val="150"/>
        <c:overlap val="100"/>
        <c:axId val="42039327"/>
        <c:axId val="1262446063"/>
      </c:barChart>
      <c:lineChart>
        <c:grouping val="standard"/>
        <c:varyColors val="0"/>
        <c:ser>
          <c:idx val="8"/>
          <c:order val="8"/>
          <c:tx>
            <c:strRef>
              <c:f>'Besuche, Seitentitel, Ansichten'!$A$89</c:f>
              <c:strCache>
                <c:ptCount val="1"/>
                <c:pt idx="0">
                  <c:v>Website Besuche</c:v>
                </c:pt>
              </c:strCache>
            </c:strRef>
          </c:tx>
          <c:spPr>
            <a:ln w="28575" cap="rnd">
              <a:solidFill>
                <a:schemeClr val="accent1">
                  <a:lumMod val="60000"/>
                  <a:lumOff val="40000"/>
                </a:schemeClr>
              </a:solidFill>
              <a:round/>
            </a:ln>
            <a:effectLst/>
          </c:spPr>
          <c:marker>
            <c:symbol val="none"/>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Ansichten'!$B$89:$P$89</c:f>
              <c:numCache>
                <c:formatCode>General</c:formatCode>
                <c:ptCount val="15"/>
                <c:pt idx="0">
                  <c:v>6663</c:v>
                </c:pt>
                <c:pt idx="1">
                  <c:v>6838</c:v>
                </c:pt>
                <c:pt idx="2">
                  <c:v>11733</c:v>
                </c:pt>
                <c:pt idx="3">
                  <c:v>9763</c:v>
                </c:pt>
                <c:pt idx="4">
                  <c:v>8026</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8-1580-494D-B849-CAD3EBFC0835}"/>
            </c:ext>
          </c:extLst>
        </c:ser>
        <c:dLbls>
          <c:showLegendKey val="0"/>
          <c:showVal val="0"/>
          <c:showCatName val="0"/>
          <c:showSerName val="0"/>
          <c:showPercent val="0"/>
          <c:showBubbleSize val="0"/>
        </c:dLbls>
        <c:marker val="1"/>
        <c:smooth val="0"/>
        <c:axId val="42039327"/>
        <c:axId val="1262446063"/>
      </c:lineChart>
      <c:lineChart>
        <c:grouping val="stacked"/>
        <c:varyColors val="0"/>
        <c:ser>
          <c:idx val="9"/>
          <c:order val="9"/>
          <c:tx>
            <c:strRef>
              <c:f>'Besuche, Seitentitel, Ansichten'!$A$90</c:f>
              <c:strCache>
                <c:ptCount val="1"/>
                <c:pt idx="0">
                  <c:v>Eindeutige Seitenansichten</c:v>
                </c:pt>
              </c:strCache>
            </c:strRef>
          </c:tx>
          <c:spPr>
            <a:ln w="28575" cap="rnd">
              <a:solidFill>
                <a:srgbClr val="C00000"/>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'Besuche, Seitentitel, Ansichten'!$B$80:$P$80</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'Besuche, Seitentitel, Ansichten'!$B$90:$P$90</c:f>
              <c:numCache>
                <c:formatCode>General</c:formatCode>
                <c:ptCount val="15"/>
                <c:pt idx="0">
                  <c:v>32102</c:v>
                </c:pt>
                <c:pt idx="1">
                  <c:v>36160</c:v>
                </c:pt>
                <c:pt idx="2">
                  <c:v>45867</c:v>
                </c:pt>
                <c:pt idx="3">
                  <c:v>47460</c:v>
                </c:pt>
                <c:pt idx="4">
                  <c:v>33757</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A-1580-494D-B849-CAD3EBFC0835}"/>
            </c:ext>
          </c:extLst>
        </c:ser>
        <c:dLbls>
          <c:showLegendKey val="0"/>
          <c:showVal val="0"/>
          <c:showCatName val="0"/>
          <c:showSerName val="0"/>
          <c:showPercent val="0"/>
          <c:showBubbleSize val="0"/>
        </c:dLbls>
        <c:marker val="1"/>
        <c:smooth val="0"/>
        <c:axId val="1224954543"/>
        <c:axId val="1436179055"/>
      </c:lineChart>
      <c:catAx>
        <c:axId val="4203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2446063"/>
        <c:crosses val="autoZero"/>
        <c:auto val="1"/>
        <c:lblAlgn val="ctr"/>
        <c:lblOffset val="100"/>
        <c:noMultiLvlLbl val="0"/>
      </c:catAx>
      <c:valAx>
        <c:axId val="1262446063"/>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039327"/>
        <c:crosses val="autoZero"/>
        <c:crossBetween val="between"/>
      </c:valAx>
      <c:valAx>
        <c:axId val="1436179055"/>
        <c:scaling>
          <c:orientation val="minMax"/>
          <c:max val="48000"/>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4954543"/>
        <c:crosses val="max"/>
        <c:crossBetween val="between"/>
      </c:valAx>
      <c:catAx>
        <c:axId val="1224954543"/>
        <c:scaling>
          <c:orientation val="minMax"/>
        </c:scaling>
        <c:delete val="1"/>
        <c:axPos val="b"/>
        <c:numFmt formatCode="General" sourceLinked="1"/>
        <c:majorTickMark val="out"/>
        <c:minorTickMark val="none"/>
        <c:tickLblPos val="nextTo"/>
        <c:crossAx val="1436179055"/>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Wochentagsvergleich nach Monaten im Verhältnis</a:t>
            </a:r>
            <a:r>
              <a:rPr lang="de-DE" baseline="0"/>
              <a:t> zum Besuchsaufkommen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'Nach Wochentagen'!$A$36</c:f>
              <c:strCache>
                <c:ptCount val="1"/>
                <c:pt idx="0">
                  <c:v>Montag</c:v>
                </c:pt>
              </c:strCache>
            </c:strRef>
          </c:tx>
          <c:spPr>
            <a:solidFill>
              <a:schemeClr val="accent1"/>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Wochentagen'!$B$36:$P$36</c:f>
              <c:numCache>
                <c:formatCode>General</c:formatCode>
                <c:ptCount val="15"/>
                <c:pt idx="0">
                  <c:v>1000</c:v>
                </c:pt>
                <c:pt idx="1">
                  <c:v>867</c:v>
                </c:pt>
                <c:pt idx="2">
                  <c:v>1486</c:v>
                </c:pt>
                <c:pt idx="3">
                  <c:v>1439</c:v>
                </c:pt>
                <c:pt idx="4">
                  <c:v>1042</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FB61-4D70-9157-4AB6003EF3F0}"/>
            </c:ext>
          </c:extLst>
        </c:ser>
        <c:ser>
          <c:idx val="1"/>
          <c:order val="1"/>
          <c:tx>
            <c:strRef>
              <c:f>'Nach Wochentagen'!$A$37</c:f>
              <c:strCache>
                <c:ptCount val="1"/>
                <c:pt idx="0">
                  <c:v>Dienstag</c:v>
                </c:pt>
              </c:strCache>
            </c:strRef>
          </c:tx>
          <c:spPr>
            <a:solidFill>
              <a:schemeClr val="accent2"/>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Wochentagen'!$B$37:$P$37</c:f>
              <c:numCache>
                <c:formatCode>General</c:formatCode>
                <c:ptCount val="15"/>
                <c:pt idx="0">
                  <c:v>856</c:v>
                </c:pt>
                <c:pt idx="1">
                  <c:v>1051</c:v>
                </c:pt>
                <c:pt idx="2">
                  <c:v>1378</c:v>
                </c:pt>
                <c:pt idx="3">
                  <c:v>1333</c:v>
                </c:pt>
                <c:pt idx="4">
                  <c:v>1001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FB61-4D70-9157-4AB6003EF3F0}"/>
            </c:ext>
          </c:extLst>
        </c:ser>
        <c:ser>
          <c:idx val="2"/>
          <c:order val="2"/>
          <c:tx>
            <c:strRef>
              <c:f>'Nach Wochentagen'!$A$38</c:f>
              <c:strCache>
                <c:ptCount val="1"/>
                <c:pt idx="0">
                  <c:v>Mittwoch</c:v>
                </c:pt>
              </c:strCache>
            </c:strRef>
          </c:tx>
          <c:spPr>
            <a:solidFill>
              <a:schemeClr val="accent3"/>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Wochentagen'!$B$38:$P$38</c:f>
              <c:numCache>
                <c:formatCode>General</c:formatCode>
                <c:ptCount val="15"/>
                <c:pt idx="0">
                  <c:v>881</c:v>
                </c:pt>
                <c:pt idx="1">
                  <c:v>1101</c:v>
                </c:pt>
                <c:pt idx="2">
                  <c:v>1724</c:v>
                </c:pt>
                <c:pt idx="3">
                  <c:v>1428</c:v>
                </c:pt>
                <c:pt idx="4">
                  <c:v>1243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FB61-4D70-9157-4AB6003EF3F0}"/>
            </c:ext>
          </c:extLst>
        </c:ser>
        <c:ser>
          <c:idx val="3"/>
          <c:order val="3"/>
          <c:tx>
            <c:strRef>
              <c:f>'Nach Wochentagen'!$A$39</c:f>
              <c:strCache>
                <c:ptCount val="1"/>
                <c:pt idx="0">
                  <c:v>Donnerstag</c:v>
                </c:pt>
              </c:strCache>
            </c:strRef>
          </c:tx>
          <c:spPr>
            <a:solidFill>
              <a:schemeClr val="accent4"/>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Wochentagen'!$B$39:$P$39</c:f>
              <c:numCache>
                <c:formatCode>General</c:formatCode>
                <c:ptCount val="15"/>
                <c:pt idx="0">
                  <c:v>1002</c:v>
                </c:pt>
                <c:pt idx="1">
                  <c:v>881</c:v>
                </c:pt>
                <c:pt idx="2">
                  <c:v>1447</c:v>
                </c:pt>
                <c:pt idx="3">
                  <c:v>1246</c:v>
                </c:pt>
                <c:pt idx="4">
                  <c:v>1181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FB61-4D70-9157-4AB6003EF3F0}"/>
            </c:ext>
          </c:extLst>
        </c:ser>
        <c:ser>
          <c:idx val="4"/>
          <c:order val="4"/>
          <c:tx>
            <c:strRef>
              <c:f>'Nach Wochentagen'!$A$40</c:f>
              <c:strCache>
                <c:ptCount val="1"/>
                <c:pt idx="0">
                  <c:v>Freitag</c:v>
                </c:pt>
              </c:strCache>
            </c:strRef>
          </c:tx>
          <c:spPr>
            <a:solidFill>
              <a:schemeClr val="accent5"/>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Wochentagen'!$B$40:$P$40</c:f>
              <c:numCache>
                <c:formatCode>General</c:formatCode>
                <c:ptCount val="15"/>
                <c:pt idx="0">
                  <c:v>815</c:v>
                </c:pt>
                <c:pt idx="1">
                  <c:v>720</c:v>
                </c:pt>
                <c:pt idx="2">
                  <c:v>1446</c:v>
                </c:pt>
                <c:pt idx="3">
                  <c:v>1154</c:v>
                </c:pt>
                <c:pt idx="4">
                  <c:v>801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FB61-4D70-9157-4AB6003EF3F0}"/>
            </c:ext>
          </c:extLst>
        </c:ser>
        <c:ser>
          <c:idx val="5"/>
          <c:order val="5"/>
          <c:tx>
            <c:strRef>
              <c:f>'Nach Wochentagen'!$A$41</c:f>
              <c:strCache>
                <c:ptCount val="1"/>
                <c:pt idx="0">
                  <c:v>Samstag</c:v>
                </c:pt>
              </c:strCache>
            </c:strRef>
          </c:tx>
          <c:spPr>
            <a:solidFill>
              <a:schemeClr val="accent6"/>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Wochentagen'!$B$41:$P$41</c:f>
              <c:numCache>
                <c:formatCode>General</c:formatCode>
                <c:ptCount val="15"/>
                <c:pt idx="0">
                  <c:v>514</c:v>
                </c:pt>
                <c:pt idx="1">
                  <c:v>501</c:v>
                </c:pt>
                <c:pt idx="2">
                  <c:v>1310</c:v>
                </c:pt>
                <c:pt idx="3">
                  <c:v>704</c:v>
                </c:pt>
                <c:pt idx="4">
                  <c:v>708</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FB61-4D70-9157-4AB6003EF3F0}"/>
            </c:ext>
          </c:extLst>
        </c:ser>
        <c:ser>
          <c:idx val="6"/>
          <c:order val="6"/>
          <c:tx>
            <c:strRef>
              <c:f>'Nach Wochentagen'!$A$42</c:f>
              <c:strCache>
                <c:ptCount val="1"/>
                <c:pt idx="0">
                  <c:v>Sonntag</c:v>
                </c:pt>
              </c:strCache>
            </c:strRef>
          </c:tx>
          <c:spPr>
            <a:solidFill>
              <a:schemeClr val="accent1">
                <a:lumMod val="60000"/>
              </a:schemeClr>
            </a:solidFill>
            <a:ln>
              <a:noFill/>
            </a:ln>
            <a:effectLst/>
          </c:spPr>
          <c:invertIfNegative val="0"/>
          <c:cat>
            <c:strRef>
              <c:f>'Nach Wochentagen'!$B$35:$P$35</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'Nach Wochentagen'!$B$42:$P$42</c:f>
              <c:numCache>
                <c:formatCode>@</c:formatCode>
                <c:ptCount val="15"/>
                <c:pt idx="0">
                  <c:v>714</c:v>
                </c:pt>
                <c:pt idx="1">
                  <c:v>700</c:v>
                </c:pt>
                <c:pt idx="2">
                  <c:v>1022</c:v>
                </c:pt>
                <c:pt idx="3">
                  <c:v>961</c:v>
                </c:pt>
                <c:pt idx="4">
                  <c:v>846</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FB61-4D70-9157-4AB6003EF3F0}"/>
            </c:ext>
          </c:extLst>
        </c:ser>
        <c:dLbls>
          <c:showLegendKey val="0"/>
          <c:showVal val="0"/>
          <c:showCatName val="0"/>
          <c:showSerName val="0"/>
          <c:showPercent val="0"/>
          <c:showBubbleSize val="0"/>
        </c:dLbls>
        <c:gapWidth val="150"/>
        <c:overlap val="100"/>
        <c:axId val="264662688"/>
        <c:axId val="161353616"/>
      </c:barChart>
      <c:catAx>
        <c:axId val="26466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53616"/>
        <c:crosses val="autoZero"/>
        <c:auto val="1"/>
        <c:lblAlgn val="ctr"/>
        <c:lblOffset val="100"/>
        <c:noMultiLvlLbl val="0"/>
      </c:catAx>
      <c:valAx>
        <c:axId val="161353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6466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Besucherstärkste</a:t>
            </a:r>
            <a:r>
              <a:rPr lang="de-DE" baseline="0"/>
              <a:t> Wochentage über alle Monate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'Nach Wochentagen'!$B$46</c:f>
              <c:strCache>
                <c:ptCount val="1"/>
                <c:pt idx="0">
                  <c:v>Median</c:v>
                </c:pt>
              </c:strCache>
            </c:strRef>
          </c:tx>
          <c:spPr>
            <a:ln w="28575" cap="rnd">
              <a:solidFill>
                <a:schemeClr val="accent1"/>
              </a:solidFill>
              <a:round/>
            </a:ln>
            <a:effectLst/>
          </c:spPr>
          <c:marker>
            <c:symbol val="none"/>
          </c:marker>
          <c:cat>
            <c:strRef>
              <c:f>'Nach Wochentagen'!$A$47:$A$53</c:f>
              <c:strCache>
                <c:ptCount val="7"/>
                <c:pt idx="0">
                  <c:v>Montag</c:v>
                </c:pt>
                <c:pt idx="1">
                  <c:v>Dienstag</c:v>
                </c:pt>
                <c:pt idx="2">
                  <c:v>Mittwoch</c:v>
                </c:pt>
                <c:pt idx="3">
                  <c:v>Donnerstag</c:v>
                </c:pt>
                <c:pt idx="4">
                  <c:v>Freitag</c:v>
                </c:pt>
                <c:pt idx="5">
                  <c:v>Samstag</c:v>
                </c:pt>
                <c:pt idx="6">
                  <c:v>Sonntag</c:v>
                </c:pt>
              </c:strCache>
            </c:strRef>
          </c:cat>
          <c:val>
            <c:numRef>
              <c:f>'Nach Wochentagen'!$B$47:$B$53</c:f>
              <c:numCache>
                <c:formatCode>0</c:formatCode>
                <c:ptCount val="7"/>
                <c:pt idx="0">
                  <c:v>1042</c:v>
                </c:pt>
                <c:pt idx="1">
                  <c:v>1051</c:v>
                </c:pt>
                <c:pt idx="2">
                  <c:v>1243</c:v>
                </c:pt>
                <c:pt idx="3">
                  <c:v>1181</c:v>
                </c:pt>
                <c:pt idx="4">
                  <c:v>815</c:v>
                </c:pt>
                <c:pt idx="5">
                  <c:v>704</c:v>
                </c:pt>
                <c:pt idx="6">
                  <c:v>846</c:v>
                </c:pt>
              </c:numCache>
            </c:numRef>
          </c:val>
          <c:smooth val="0"/>
          <c:extLst>
            <c:ext xmlns:c16="http://schemas.microsoft.com/office/drawing/2014/chart" uri="{C3380CC4-5D6E-409C-BE32-E72D297353CC}">
              <c16:uniqueId val="{00000000-0C63-487B-BD3A-E91DE764BF46}"/>
            </c:ext>
          </c:extLst>
        </c:ser>
        <c:ser>
          <c:idx val="1"/>
          <c:order val="1"/>
          <c:tx>
            <c:strRef>
              <c:f>'Nach Wochentagen'!$C$46</c:f>
              <c:strCache>
                <c:ptCount val="1"/>
                <c:pt idx="0">
                  <c:v>Durchschnitt</c:v>
                </c:pt>
              </c:strCache>
            </c:strRef>
          </c:tx>
          <c:spPr>
            <a:ln w="28575" cap="rnd">
              <a:solidFill>
                <a:schemeClr val="accent2"/>
              </a:solidFill>
              <a:round/>
            </a:ln>
            <a:effectLst/>
          </c:spPr>
          <c:marker>
            <c:symbol val="none"/>
          </c:marker>
          <c:cat>
            <c:strRef>
              <c:f>'Nach Wochentagen'!$A$47:$A$53</c:f>
              <c:strCache>
                <c:ptCount val="7"/>
                <c:pt idx="0">
                  <c:v>Montag</c:v>
                </c:pt>
                <c:pt idx="1">
                  <c:v>Dienstag</c:v>
                </c:pt>
                <c:pt idx="2">
                  <c:v>Mittwoch</c:v>
                </c:pt>
                <c:pt idx="3">
                  <c:v>Donnerstag</c:v>
                </c:pt>
                <c:pt idx="4">
                  <c:v>Freitag</c:v>
                </c:pt>
                <c:pt idx="5">
                  <c:v>Samstag</c:v>
                </c:pt>
                <c:pt idx="6">
                  <c:v>Sonntag</c:v>
                </c:pt>
              </c:strCache>
            </c:strRef>
          </c:cat>
          <c:val>
            <c:numRef>
              <c:f>'Nach Wochentagen'!$C$47:$C$53</c:f>
              <c:numCache>
                <c:formatCode>0</c:formatCode>
                <c:ptCount val="7"/>
                <c:pt idx="0">
                  <c:v>1166.8</c:v>
                </c:pt>
                <c:pt idx="1">
                  <c:v>1123.8</c:v>
                </c:pt>
                <c:pt idx="2">
                  <c:v>1275.4000000000001</c:v>
                </c:pt>
                <c:pt idx="3">
                  <c:v>1151.4000000000001</c:v>
                </c:pt>
                <c:pt idx="4">
                  <c:v>987.2</c:v>
                </c:pt>
                <c:pt idx="5">
                  <c:v>747.4</c:v>
                </c:pt>
                <c:pt idx="6">
                  <c:v>848.6</c:v>
                </c:pt>
              </c:numCache>
            </c:numRef>
          </c:val>
          <c:smooth val="0"/>
          <c:extLst>
            <c:ext xmlns:c16="http://schemas.microsoft.com/office/drawing/2014/chart" uri="{C3380CC4-5D6E-409C-BE32-E72D297353CC}">
              <c16:uniqueId val="{00000003-0C63-487B-BD3A-E91DE764BF46}"/>
            </c:ext>
          </c:extLst>
        </c:ser>
        <c:dLbls>
          <c:showLegendKey val="0"/>
          <c:showVal val="0"/>
          <c:showCatName val="0"/>
          <c:showSerName val="0"/>
          <c:showPercent val="0"/>
          <c:showBubbleSize val="0"/>
        </c:dLbls>
        <c:smooth val="0"/>
        <c:axId val="1352547999"/>
        <c:axId val="1343298975"/>
      </c:lineChart>
      <c:catAx>
        <c:axId val="1352547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43298975"/>
        <c:crosses val="autoZero"/>
        <c:auto val="1"/>
        <c:lblAlgn val="ctr"/>
        <c:lblOffset val="100"/>
        <c:noMultiLvlLbl val="0"/>
      </c:catAx>
      <c:valAx>
        <c:axId val="13432989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2547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Endgerätehäufigkeit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Geräte!$A$38</c:f>
              <c:strCache>
                <c:ptCount val="1"/>
                <c:pt idx="0">
                  <c:v>Smartphone</c:v>
                </c:pt>
              </c:strCache>
            </c:strRef>
          </c:tx>
          <c:spPr>
            <a:ln w="28575" cap="rnd">
              <a:solidFill>
                <a:schemeClr val="accent1"/>
              </a:solidFill>
              <a:round/>
            </a:ln>
            <a:effectLst/>
          </c:spPr>
          <c:marker>
            <c:symbol val="none"/>
          </c:marker>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Geräte!$B$38:$P$38</c:f>
              <c:numCache>
                <c:formatCode>General</c:formatCode>
                <c:ptCount val="15"/>
                <c:pt idx="0">
                  <c:v>3220</c:v>
                </c:pt>
                <c:pt idx="1">
                  <c:v>3598</c:v>
                </c:pt>
                <c:pt idx="2">
                  <c:v>6289</c:v>
                </c:pt>
                <c:pt idx="3">
                  <c:v>5156</c:v>
                </c:pt>
                <c:pt idx="4">
                  <c:v>4107</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9C77-4ED2-8F49-B11846B6643D}"/>
            </c:ext>
          </c:extLst>
        </c:ser>
        <c:ser>
          <c:idx val="1"/>
          <c:order val="1"/>
          <c:tx>
            <c:strRef>
              <c:f>Geräte!$A$39</c:f>
              <c:strCache>
                <c:ptCount val="1"/>
                <c:pt idx="0">
                  <c:v>Desktop</c:v>
                </c:pt>
              </c:strCache>
            </c:strRef>
          </c:tx>
          <c:spPr>
            <a:ln w="28575" cap="rnd">
              <a:solidFill>
                <a:schemeClr val="accent2"/>
              </a:solidFill>
              <a:round/>
            </a:ln>
            <a:effectLst/>
          </c:spPr>
          <c:marker>
            <c:symbol val="none"/>
          </c:marker>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Geräte!$B$39:$P$39</c:f>
              <c:numCache>
                <c:formatCode>General</c:formatCode>
                <c:ptCount val="15"/>
                <c:pt idx="0">
                  <c:v>3019</c:v>
                </c:pt>
                <c:pt idx="1">
                  <c:v>2832</c:v>
                </c:pt>
                <c:pt idx="2">
                  <c:v>4581</c:v>
                </c:pt>
                <c:pt idx="3">
                  <c:v>4108</c:v>
                </c:pt>
                <c:pt idx="4">
                  <c:v>3605</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9C77-4ED2-8F49-B11846B6643D}"/>
            </c:ext>
          </c:extLst>
        </c:ser>
        <c:ser>
          <c:idx val="2"/>
          <c:order val="2"/>
          <c:tx>
            <c:strRef>
              <c:f>Geräte!$A$40</c:f>
              <c:strCache>
                <c:ptCount val="1"/>
                <c:pt idx="0">
                  <c:v>Tablet</c:v>
                </c:pt>
              </c:strCache>
            </c:strRef>
          </c:tx>
          <c:spPr>
            <a:ln w="28575" cap="rnd">
              <a:solidFill>
                <a:schemeClr val="accent3"/>
              </a:solidFill>
              <a:round/>
            </a:ln>
            <a:effectLst/>
          </c:spPr>
          <c:marker>
            <c:symbol val="none"/>
          </c:marker>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Geräte!$B$40:$P$40</c:f>
              <c:numCache>
                <c:formatCode>General</c:formatCode>
                <c:ptCount val="15"/>
                <c:pt idx="0">
                  <c:v>172</c:v>
                </c:pt>
                <c:pt idx="1">
                  <c:v>170</c:v>
                </c:pt>
                <c:pt idx="2">
                  <c:v>259</c:v>
                </c:pt>
                <c:pt idx="3">
                  <c:v>175</c:v>
                </c:pt>
                <c:pt idx="4">
                  <c:v>133</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9C77-4ED2-8F49-B11846B6643D}"/>
            </c:ext>
          </c:extLst>
        </c:ser>
        <c:ser>
          <c:idx val="3"/>
          <c:order val="3"/>
          <c:tx>
            <c:strRef>
              <c:f>Geräte!$A$41</c:f>
              <c:strCache>
                <c:ptCount val="1"/>
                <c:pt idx="0">
                  <c:v>Phablet</c:v>
                </c:pt>
              </c:strCache>
            </c:strRef>
          </c:tx>
          <c:spPr>
            <a:ln w="28575" cap="rnd">
              <a:solidFill>
                <a:schemeClr val="accent4"/>
              </a:solidFill>
              <a:round/>
            </a:ln>
            <a:effectLst/>
          </c:spPr>
          <c:marker>
            <c:symbol val="none"/>
          </c:marker>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Geräte!$B$41:$P$41</c:f>
              <c:numCache>
                <c:formatCode>General</c:formatCode>
                <c:ptCount val="15"/>
                <c:pt idx="0">
                  <c:v>89</c:v>
                </c:pt>
                <c:pt idx="1">
                  <c:v>72</c:v>
                </c:pt>
                <c:pt idx="2">
                  <c:v>338</c:v>
                </c:pt>
                <c:pt idx="3">
                  <c:v>145</c:v>
                </c:pt>
                <c:pt idx="4">
                  <c:v>121</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9C77-4ED2-8F49-B11846B6643D}"/>
            </c:ext>
          </c:extLst>
        </c:ser>
        <c:dLbls>
          <c:showLegendKey val="0"/>
          <c:showVal val="0"/>
          <c:showCatName val="0"/>
          <c:showSerName val="0"/>
          <c:showPercent val="0"/>
          <c:showBubbleSize val="0"/>
        </c:dLbls>
        <c:smooth val="0"/>
        <c:axId val="2048344992"/>
        <c:axId val="2042943840"/>
      </c:lineChart>
      <c:catAx>
        <c:axId val="204834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2943840"/>
        <c:crosses val="autoZero"/>
        <c:auto val="1"/>
        <c:lblAlgn val="ctr"/>
        <c:lblOffset val="100"/>
        <c:noMultiLvlLbl val="0"/>
      </c:catAx>
      <c:valAx>
        <c:axId val="204294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4834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Endgerätehäufigkeit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Geräte!$A$38</c:f>
              <c:strCache>
                <c:ptCount val="1"/>
                <c:pt idx="0">
                  <c:v>Smartphone</c:v>
                </c:pt>
              </c:strCache>
            </c:strRef>
          </c:tx>
          <c:spPr>
            <a:solidFill>
              <a:schemeClr val="accent1"/>
            </a:solidFill>
            <a:ln>
              <a:noFill/>
            </a:ln>
            <a:effectLst/>
          </c:spPr>
          <c:invertIfNegative val="0"/>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Geräte!$B$38:$P$38</c:f>
              <c:numCache>
                <c:formatCode>General</c:formatCode>
                <c:ptCount val="15"/>
                <c:pt idx="0">
                  <c:v>3220</c:v>
                </c:pt>
                <c:pt idx="1">
                  <c:v>3598</c:v>
                </c:pt>
                <c:pt idx="2">
                  <c:v>6289</c:v>
                </c:pt>
                <c:pt idx="3">
                  <c:v>5156</c:v>
                </c:pt>
                <c:pt idx="4">
                  <c:v>4107</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81B7-415E-B069-DC48ED804A6B}"/>
            </c:ext>
          </c:extLst>
        </c:ser>
        <c:ser>
          <c:idx val="1"/>
          <c:order val="1"/>
          <c:tx>
            <c:strRef>
              <c:f>Geräte!$A$39</c:f>
              <c:strCache>
                <c:ptCount val="1"/>
                <c:pt idx="0">
                  <c:v>Desktop</c:v>
                </c:pt>
              </c:strCache>
            </c:strRef>
          </c:tx>
          <c:spPr>
            <a:solidFill>
              <a:schemeClr val="accent2"/>
            </a:solidFill>
            <a:ln>
              <a:noFill/>
            </a:ln>
            <a:effectLst/>
          </c:spPr>
          <c:invertIfNegative val="0"/>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Geräte!$B$39:$P$39</c:f>
              <c:numCache>
                <c:formatCode>General</c:formatCode>
                <c:ptCount val="15"/>
                <c:pt idx="0">
                  <c:v>3019</c:v>
                </c:pt>
                <c:pt idx="1">
                  <c:v>2832</c:v>
                </c:pt>
                <c:pt idx="2">
                  <c:v>4581</c:v>
                </c:pt>
                <c:pt idx="3">
                  <c:v>4108</c:v>
                </c:pt>
                <c:pt idx="4">
                  <c:v>3605</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1B7-415E-B069-DC48ED804A6B}"/>
            </c:ext>
          </c:extLst>
        </c:ser>
        <c:ser>
          <c:idx val="2"/>
          <c:order val="2"/>
          <c:tx>
            <c:strRef>
              <c:f>Geräte!$A$40</c:f>
              <c:strCache>
                <c:ptCount val="1"/>
                <c:pt idx="0">
                  <c:v>Tablet</c:v>
                </c:pt>
              </c:strCache>
            </c:strRef>
          </c:tx>
          <c:spPr>
            <a:solidFill>
              <a:schemeClr val="accent3"/>
            </a:solidFill>
            <a:ln>
              <a:noFill/>
            </a:ln>
            <a:effectLst/>
          </c:spPr>
          <c:invertIfNegative val="0"/>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Geräte!$B$40:$P$40</c:f>
              <c:numCache>
                <c:formatCode>General</c:formatCode>
                <c:ptCount val="15"/>
                <c:pt idx="0">
                  <c:v>172</c:v>
                </c:pt>
                <c:pt idx="1">
                  <c:v>170</c:v>
                </c:pt>
                <c:pt idx="2">
                  <c:v>259</c:v>
                </c:pt>
                <c:pt idx="3">
                  <c:v>175</c:v>
                </c:pt>
                <c:pt idx="4">
                  <c:v>133</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81B7-415E-B069-DC48ED804A6B}"/>
            </c:ext>
          </c:extLst>
        </c:ser>
        <c:ser>
          <c:idx val="3"/>
          <c:order val="3"/>
          <c:tx>
            <c:strRef>
              <c:f>Geräte!$A$41</c:f>
              <c:strCache>
                <c:ptCount val="1"/>
                <c:pt idx="0">
                  <c:v>Phablet</c:v>
                </c:pt>
              </c:strCache>
            </c:strRef>
          </c:tx>
          <c:spPr>
            <a:solidFill>
              <a:schemeClr val="accent4"/>
            </a:solidFill>
            <a:ln>
              <a:noFill/>
            </a:ln>
            <a:effectLst/>
          </c:spPr>
          <c:invertIfNegative val="0"/>
          <c:cat>
            <c:strRef>
              <c:f>Geräte!$B$37:$P$37</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Geräte!$B$41:$P$41</c:f>
              <c:numCache>
                <c:formatCode>General</c:formatCode>
                <c:ptCount val="15"/>
                <c:pt idx="0">
                  <c:v>89</c:v>
                </c:pt>
                <c:pt idx="1">
                  <c:v>72</c:v>
                </c:pt>
                <c:pt idx="2">
                  <c:v>338</c:v>
                </c:pt>
                <c:pt idx="3">
                  <c:v>145</c:v>
                </c:pt>
                <c:pt idx="4">
                  <c:v>121</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81B7-415E-B069-DC48ED804A6B}"/>
            </c:ext>
          </c:extLst>
        </c:ser>
        <c:dLbls>
          <c:showLegendKey val="0"/>
          <c:showVal val="0"/>
          <c:showCatName val="0"/>
          <c:showSerName val="0"/>
          <c:showPercent val="0"/>
          <c:showBubbleSize val="0"/>
        </c:dLbls>
        <c:gapWidth val="150"/>
        <c:overlap val="100"/>
        <c:axId val="627891743"/>
        <c:axId val="1521157663"/>
      </c:barChart>
      <c:catAx>
        <c:axId val="627891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21157663"/>
        <c:crosses val="autoZero"/>
        <c:auto val="1"/>
        <c:lblAlgn val="ctr"/>
        <c:lblOffset val="100"/>
        <c:noMultiLvlLbl val="0"/>
      </c:catAx>
      <c:valAx>
        <c:axId val="15211576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7891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Besucher*innen mit Umsatz pro Gerät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Geräte!$A$53</c:f>
              <c:strCache>
                <c:ptCount val="1"/>
                <c:pt idx="0">
                  <c:v>Smartphone mit Umsatz</c:v>
                </c:pt>
              </c:strCache>
            </c:strRef>
          </c:tx>
          <c:spPr>
            <a:ln w="28575" cap="rnd">
              <a:solidFill>
                <a:schemeClr val="accent1"/>
              </a:solidFill>
              <a:round/>
            </a:ln>
            <a:effectLst/>
          </c:spPr>
          <c:marker>
            <c:symbol val="none"/>
          </c:marker>
          <c:cat>
            <c:strRef>
              <c:f>Geräte!$B$52:$P$52</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Geräte!$B$53:$P$53</c:f>
              <c:numCache>
                <c:formatCode>General</c:formatCode>
                <c:ptCount val="15"/>
                <c:pt idx="0">
                  <c:v>107</c:v>
                </c:pt>
                <c:pt idx="1">
                  <c:v>135</c:v>
                </c:pt>
                <c:pt idx="2">
                  <c:v>151</c:v>
                </c:pt>
                <c:pt idx="3">
                  <c:v>64</c:v>
                </c:pt>
                <c:pt idx="4">
                  <c:v>37</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962E-4694-A499-1F6D584ED711}"/>
            </c:ext>
          </c:extLst>
        </c:ser>
        <c:ser>
          <c:idx val="1"/>
          <c:order val="1"/>
          <c:tx>
            <c:strRef>
              <c:f>Geräte!$A$54</c:f>
              <c:strCache>
                <c:ptCount val="1"/>
                <c:pt idx="0">
                  <c:v>Desktop mit Umsatz</c:v>
                </c:pt>
              </c:strCache>
            </c:strRef>
          </c:tx>
          <c:spPr>
            <a:ln w="28575" cap="rnd">
              <a:solidFill>
                <a:schemeClr val="accent2"/>
              </a:solidFill>
              <a:round/>
            </a:ln>
            <a:effectLst/>
          </c:spPr>
          <c:marker>
            <c:symbol val="none"/>
          </c:marker>
          <c:cat>
            <c:strRef>
              <c:f>Geräte!$B$52:$P$52</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Geräte!$B$54:$P$54</c:f>
              <c:numCache>
                <c:formatCode>General</c:formatCode>
                <c:ptCount val="15"/>
                <c:pt idx="0">
                  <c:v>100</c:v>
                </c:pt>
                <c:pt idx="1">
                  <c:v>94</c:v>
                </c:pt>
                <c:pt idx="2">
                  <c:v>144</c:v>
                </c:pt>
                <c:pt idx="3">
                  <c:v>89</c:v>
                </c:pt>
                <c:pt idx="4">
                  <c:v>38</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962E-4694-A499-1F6D584ED711}"/>
            </c:ext>
          </c:extLst>
        </c:ser>
        <c:dLbls>
          <c:showLegendKey val="0"/>
          <c:showVal val="0"/>
          <c:showCatName val="0"/>
          <c:showSerName val="0"/>
          <c:showPercent val="0"/>
          <c:showBubbleSize val="0"/>
        </c:dLbls>
        <c:smooth val="0"/>
        <c:axId val="1062251904"/>
        <c:axId val="992435776"/>
      </c:lineChart>
      <c:catAx>
        <c:axId val="106225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2435776"/>
        <c:crosses val="autoZero"/>
        <c:auto val="1"/>
        <c:lblAlgn val="ctr"/>
        <c:lblOffset val="100"/>
        <c:noMultiLvlLbl val="0"/>
      </c:catAx>
      <c:valAx>
        <c:axId val="992435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225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Ecommerce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2"/>
          <c:order val="2"/>
          <c:tx>
            <c:strRef>
              <c:f>Ecommerce!$A$37</c:f>
              <c:strCache>
                <c:ptCount val="1"/>
                <c:pt idx="0">
                  <c:v>Einnahmen in Euro</c:v>
                </c:pt>
              </c:strCache>
            </c:strRef>
          </c:tx>
          <c:spPr>
            <a:solidFill>
              <a:srgbClr val="00B050"/>
            </a:solidFill>
            <a:ln>
              <a:noFill/>
            </a:ln>
            <a:effectLst/>
          </c:spPr>
          <c:invertIfNegative val="0"/>
          <c:cat>
            <c:strRef>
              <c:f>Ecommerce!$B$34:$P$34</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Ecommerce!$B$37:$P$37</c:f>
              <c:numCache>
                <c:formatCode>0.00</c:formatCode>
                <c:ptCount val="15"/>
                <c:pt idx="0">
                  <c:v>7546.21</c:v>
                </c:pt>
                <c:pt idx="1">
                  <c:v>2140.81</c:v>
                </c:pt>
                <c:pt idx="2">
                  <c:v>4600.33</c:v>
                </c:pt>
                <c:pt idx="3">
                  <c:v>8764.52</c:v>
                </c:pt>
                <c:pt idx="4" formatCode="General">
                  <c:v>64</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numCache>
            </c:numRef>
          </c:val>
          <c:extLst>
            <c:ext xmlns:c16="http://schemas.microsoft.com/office/drawing/2014/chart" uri="{C3380CC4-5D6E-409C-BE32-E72D297353CC}">
              <c16:uniqueId val="{00000002-3996-4ADB-8B5A-A227ED472B2D}"/>
            </c:ext>
          </c:extLst>
        </c:ser>
        <c:dLbls>
          <c:showLegendKey val="0"/>
          <c:showVal val="0"/>
          <c:showCatName val="0"/>
          <c:showSerName val="0"/>
          <c:showPercent val="0"/>
          <c:showBubbleSize val="0"/>
        </c:dLbls>
        <c:gapWidth val="150"/>
        <c:axId val="494465135"/>
        <c:axId val="2082235663"/>
      </c:barChart>
      <c:lineChart>
        <c:grouping val="standard"/>
        <c:varyColors val="0"/>
        <c:ser>
          <c:idx val="0"/>
          <c:order val="0"/>
          <c:tx>
            <c:strRef>
              <c:f>Ecommerce!$A$35</c:f>
              <c:strCache>
                <c:ptCount val="1"/>
                <c:pt idx="0">
                  <c:v>Ecommerce Bestellungen/Kursbuchungen</c:v>
                </c:pt>
              </c:strCache>
            </c:strRef>
          </c:tx>
          <c:spPr>
            <a:ln w="28575" cap="rnd">
              <a:solidFill>
                <a:srgbClr val="92D050"/>
              </a:solidFill>
              <a:round/>
            </a:ln>
            <a:effectLst/>
          </c:spPr>
          <c:marker>
            <c:symbol val="none"/>
          </c:marker>
          <c:cat>
            <c:strRef>
              <c:f>Ecommerce!$B$34:$P$34</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Ecommerce!$B$35:$P$35</c:f>
              <c:numCache>
                <c:formatCode>0</c:formatCode>
                <c:ptCount val="15"/>
                <c:pt idx="0">
                  <c:v>213</c:v>
                </c:pt>
                <c:pt idx="1">
                  <c:v>241</c:v>
                </c:pt>
                <c:pt idx="2">
                  <c:v>584</c:v>
                </c:pt>
                <c:pt idx="3">
                  <c:v>158</c:v>
                </c:pt>
                <c:pt idx="4">
                  <c:v>140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3996-4ADB-8B5A-A227ED472B2D}"/>
            </c:ext>
          </c:extLst>
        </c:ser>
        <c:ser>
          <c:idx val="1"/>
          <c:order val="1"/>
          <c:tx>
            <c:strRef>
              <c:f>Ecommerce!$A$36</c:f>
              <c:strCache>
                <c:ptCount val="1"/>
                <c:pt idx="0">
                  <c:v>Verlassener Warenkorb/Bestellung abgebrochen</c:v>
                </c:pt>
              </c:strCache>
            </c:strRef>
          </c:tx>
          <c:spPr>
            <a:ln w="28575" cap="rnd">
              <a:solidFill>
                <a:schemeClr val="accent6">
                  <a:lumMod val="75000"/>
                </a:schemeClr>
              </a:solidFill>
              <a:round/>
            </a:ln>
            <a:effectLst/>
          </c:spPr>
          <c:marker>
            <c:symbol val="none"/>
          </c:marker>
          <c:cat>
            <c:strRef>
              <c:f>Ecommerce!$B$34:$P$34</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Ecommerce!$B$36:$P$36</c:f>
              <c:numCache>
                <c:formatCode>General</c:formatCode>
                <c:ptCount val="15"/>
                <c:pt idx="0">
                  <c:v>339</c:v>
                </c:pt>
                <c:pt idx="1">
                  <c:v>397</c:v>
                </c:pt>
                <c:pt idx="2">
                  <c:v>542</c:v>
                </c:pt>
                <c:pt idx="3">
                  <c:v>281</c:v>
                </c:pt>
                <c:pt idx="4">
                  <c:v>133</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3996-4ADB-8B5A-A227ED472B2D}"/>
            </c:ext>
          </c:extLst>
        </c:ser>
        <c:dLbls>
          <c:showLegendKey val="0"/>
          <c:showVal val="0"/>
          <c:showCatName val="0"/>
          <c:showSerName val="0"/>
          <c:showPercent val="0"/>
          <c:showBubbleSize val="0"/>
        </c:dLbls>
        <c:marker val="1"/>
        <c:smooth val="0"/>
        <c:axId val="484061951"/>
        <c:axId val="474445375"/>
      </c:lineChart>
      <c:catAx>
        <c:axId val="484061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4445375"/>
        <c:crosses val="autoZero"/>
        <c:auto val="1"/>
        <c:lblAlgn val="ctr"/>
        <c:lblOffset val="100"/>
        <c:noMultiLvlLbl val="0"/>
      </c:catAx>
      <c:valAx>
        <c:axId val="4744453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4061951"/>
        <c:crosses val="autoZero"/>
        <c:crossBetween val="between"/>
      </c:valAx>
      <c:valAx>
        <c:axId val="2082235663"/>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4465135"/>
        <c:crosses val="max"/>
        <c:crossBetween val="between"/>
      </c:valAx>
      <c:catAx>
        <c:axId val="494465135"/>
        <c:scaling>
          <c:orientation val="minMax"/>
        </c:scaling>
        <c:delete val="1"/>
        <c:axPos val="b"/>
        <c:numFmt formatCode="General" sourceLinked="1"/>
        <c:majorTickMark val="out"/>
        <c:minorTickMark val="none"/>
        <c:tickLblPos val="nextTo"/>
        <c:crossAx val="208223566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Conversions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4539344975016033E-2"/>
          <c:y val="0.11320253665889303"/>
          <c:w val="0.92537884891717026"/>
          <c:h val="0.74617669903659256"/>
        </c:manualLayout>
      </c:layout>
      <c:barChart>
        <c:barDir val="col"/>
        <c:grouping val="clustered"/>
        <c:varyColors val="0"/>
        <c:ser>
          <c:idx val="0"/>
          <c:order val="0"/>
          <c:tx>
            <c:strRef>
              <c:f>Ecommerce!$A$63</c:f>
              <c:strCache>
                <c:ptCount val="1"/>
                <c:pt idx="0">
                  <c:v>Website Besuche</c:v>
                </c:pt>
              </c:strCache>
            </c:strRef>
          </c:tx>
          <c:spPr>
            <a:solidFill>
              <a:schemeClr val="accent1"/>
            </a:solidFill>
            <a:ln>
              <a:noFill/>
            </a:ln>
            <a:effectLst/>
          </c:spPr>
          <c:invertIfNegative val="0"/>
          <c:cat>
            <c:strRef>
              <c:f>Ecommerce!$B$62:$P$62</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Ecommerce!$B$63:$P$63</c:f>
              <c:numCache>
                <c:formatCode>General</c:formatCode>
                <c:ptCount val="15"/>
                <c:pt idx="0">
                  <c:v>6663</c:v>
                </c:pt>
                <c:pt idx="1">
                  <c:v>6838</c:v>
                </c:pt>
                <c:pt idx="2">
                  <c:v>11733</c:v>
                </c:pt>
                <c:pt idx="3">
                  <c:v>9763</c:v>
                </c:pt>
                <c:pt idx="4">
                  <c:v>8026</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1DB-4E26-AAC9-F71B92E9F942}"/>
            </c:ext>
          </c:extLst>
        </c:ser>
        <c:ser>
          <c:idx val="1"/>
          <c:order val="1"/>
          <c:tx>
            <c:strRef>
              <c:f>Ecommerce!$A$64</c:f>
              <c:strCache>
                <c:ptCount val="1"/>
                <c:pt idx="0">
                  <c:v>Besuche mit Buchung</c:v>
                </c:pt>
              </c:strCache>
            </c:strRef>
          </c:tx>
          <c:spPr>
            <a:solidFill>
              <a:schemeClr val="accent2"/>
            </a:solidFill>
            <a:ln>
              <a:noFill/>
            </a:ln>
            <a:effectLst/>
          </c:spPr>
          <c:invertIfNegative val="0"/>
          <c:cat>
            <c:strRef>
              <c:f>Ecommerce!$B$62:$P$62</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Ecommerce!$B$64:$P$64</c:f>
              <c:numCache>
                <c:formatCode>0</c:formatCode>
                <c:ptCount val="15"/>
                <c:pt idx="0">
                  <c:v>201</c:v>
                </c:pt>
                <c:pt idx="1">
                  <c:v>233</c:v>
                </c:pt>
                <c:pt idx="2">
                  <c:v>310</c:v>
                </c:pt>
                <c:pt idx="3">
                  <c:v>158</c:v>
                </c:pt>
                <c:pt idx="4">
                  <c:v>78</c:v>
                </c:pt>
                <c:pt idx="5">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numCache>
            </c:numRef>
          </c:val>
          <c:extLst>
            <c:ext xmlns:c16="http://schemas.microsoft.com/office/drawing/2014/chart" uri="{C3380CC4-5D6E-409C-BE32-E72D297353CC}">
              <c16:uniqueId val="{00000001-01DB-4E26-AAC9-F71B92E9F942}"/>
            </c:ext>
          </c:extLst>
        </c:ser>
        <c:dLbls>
          <c:showLegendKey val="0"/>
          <c:showVal val="0"/>
          <c:showCatName val="0"/>
          <c:showSerName val="0"/>
          <c:showPercent val="0"/>
          <c:showBubbleSize val="0"/>
        </c:dLbls>
        <c:gapWidth val="219"/>
        <c:overlap val="-27"/>
        <c:axId val="2050045136"/>
        <c:axId val="1822287504"/>
      </c:barChart>
      <c:lineChart>
        <c:grouping val="standard"/>
        <c:varyColors val="0"/>
        <c:ser>
          <c:idx val="2"/>
          <c:order val="2"/>
          <c:tx>
            <c:strRef>
              <c:f>Ecommerce!$A$65</c:f>
              <c:strCache>
                <c:ptCount val="1"/>
                <c:pt idx="0">
                  <c:v>Käufe/Besucher = Conversions</c:v>
                </c:pt>
              </c:strCache>
            </c:strRef>
          </c:tx>
          <c:spPr>
            <a:ln w="28575" cap="rnd">
              <a:solidFill>
                <a:schemeClr val="accent3"/>
              </a:solidFill>
              <a:round/>
            </a:ln>
            <a:effectLst/>
          </c:spPr>
          <c:marker>
            <c:symbol val="none"/>
          </c:marker>
          <c:cat>
            <c:strRef>
              <c:f>Ecommerce!$B$62:$P$62</c:f>
              <c:strCache>
                <c:ptCount val="15"/>
                <c:pt idx="0">
                  <c:v>07/2023</c:v>
                </c:pt>
                <c:pt idx="1">
                  <c:v>08/2023</c:v>
                </c:pt>
                <c:pt idx="2">
                  <c:v>09/2023</c:v>
                </c:pt>
                <c:pt idx="3">
                  <c:v>10/2023</c:v>
                </c:pt>
                <c:pt idx="4">
                  <c:v>11/2023</c:v>
                </c:pt>
                <c:pt idx="5">
                  <c:v>12/2023</c:v>
                </c:pt>
                <c:pt idx="6">
                  <c:v>01/2024</c:v>
                </c:pt>
                <c:pt idx="7">
                  <c:v>02/2024</c:v>
                </c:pt>
                <c:pt idx="8">
                  <c:v>03/2024</c:v>
                </c:pt>
                <c:pt idx="9">
                  <c:v>04/2024</c:v>
                </c:pt>
                <c:pt idx="10">
                  <c:v>05/2024</c:v>
                </c:pt>
                <c:pt idx="11">
                  <c:v>06/2024</c:v>
                </c:pt>
                <c:pt idx="12">
                  <c:v>07/2024</c:v>
                </c:pt>
                <c:pt idx="13">
                  <c:v>08/2024</c:v>
                </c:pt>
                <c:pt idx="14">
                  <c:v>09/2024</c:v>
                </c:pt>
              </c:strCache>
            </c:strRef>
          </c:cat>
          <c:val>
            <c:numRef>
              <c:f>Ecommerce!$B$65:$P$65</c:f>
              <c:numCache>
                <c:formatCode>0.00%</c:formatCode>
                <c:ptCount val="15"/>
                <c:pt idx="0">
                  <c:v>3.0166591625393965E-2</c:v>
                </c:pt>
                <c:pt idx="1">
                  <c:v>3.4074290728283121E-2</c:v>
                </c:pt>
                <c:pt idx="2">
                  <c:v>2.6421205147873519E-2</c:v>
                </c:pt>
                <c:pt idx="3">
                  <c:v>1.6183550138277169E-2</c:v>
                </c:pt>
                <c:pt idx="4">
                  <c:v>9.7184151507600305E-3</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01DB-4E26-AAC9-F71B92E9F942}"/>
            </c:ext>
          </c:extLst>
        </c:ser>
        <c:dLbls>
          <c:showLegendKey val="0"/>
          <c:showVal val="0"/>
          <c:showCatName val="0"/>
          <c:showSerName val="0"/>
          <c:showPercent val="0"/>
          <c:showBubbleSize val="0"/>
        </c:dLbls>
        <c:marker val="1"/>
        <c:smooth val="0"/>
        <c:axId val="2050041936"/>
        <c:axId val="1822285424"/>
      </c:lineChart>
      <c:catAx>
        <c:axId val="205004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22287504"/>
        <c:crosses val="autoZero"/>
        <c:auto val="1"/>
        <c:lblAlgn val="ctr"/>
        <c:lblOffset val="100"/>
        <c:noMultiLvlLbl val="0"/>
      </c:catAx>
      <c:valAx>
        <c:axId val="182228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0045136"/>
        <c:crosses val="autoZero"/>
        <c:crossBetween val="between"/>
      </c:valAx>
      <c:valAx>
        <c:axId val="1822285424"/>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0041936"/>
        <c:crosses val="max"/>
        <c:crossBetween val="between"/>
      </c:valAx>
      <c:catAx>
        <c:axId val="2050041936"/>
        <c:scaling>
          <c:orientation val="minMax"/>
        </c:scaling>
        <c:delete val="1"/>
        <c:axPos val="b"/>
        <c:numFmt formatCode="General" sourceLinked="1"/>
        <c:majorTickMark val="none"/>
        <c:minorTickMark val="none"/>
        <c:tickLblPos val="nextTo"/>
        <c:crossAx val="1822285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Besuch mit Umsatz im Verhältnis zur Gesamtbesuchszahl jeweils pro Monat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Ecommerce!$A$74:$A$102</c:f>
              <c:strCache>
                <c:ptCount val="29"/>
                <c:pt idx="0">
                  <c:v>Direkte Zugriffe Nov.</c:v>
                </c:pt>
                <c:pt idx="1">
                  <c:v>Suchmaschinen Nov.</c:v>
                </c:pt>
                <c:pt idx="2">
                  <c:v>Webseiten Nov.</c:v>
                </c:pt>
                <c:pt idx="3">
                  <c:v>Soziale Netzwerke Nov.</c:v>
                </c:pt>
                <c:pt idx="4">
                  <c:v>Kampagnen Nov.</c:v>
                </c:pt>
                <c:pt idx="6">
                  <c:v>Direkte Zugriffe Okt.</c:v>
                </c:pt>
                <c:pt idx="7">
                  <c:v>Suchmaschinen Okt.</c:v>
                </c:pt>
                <c:pt idx="8">
                  <c:v>Webseiten Okt.</c:v>
                </c:pt>
                <c:pt idx="9">
                  <c:v>Soziale Netzwerke Okt.</c:v>
                </c:pt>
                <c:pt idx="10">
                  <c:v>Kampagnen Okt.</c:v>
                </c:pt>
                <c:pt idx="12">
                  <c:v>Direkte Zugriffe Sep.</c:v>
                </c:pt>
                <c:pt idx="13">
                  <c:v>Suchmaschinen Sep.</c:v>
                </c:pt>
                <c:pt idx="14">
                  <c:v>Webseiten Sep.</c:v>
                </c:pt>
                <c:pt idx="15">
                  <c:v>Soziale Netzwerke Sep.</c:v>
                </c:pt>
                <c:pt idx="16">
                  <c:v>Kampagnen Sep.</c:v>
                </c:pt>
                <c:pt idx="18">
                  <c:v>Direkte Zugriffe Aug.</c:v>
                </c:pt>
                <c:pt idx="19">
                  <c:v>Suchmaschinen Aug.</c:v>
                </c:pt>
                <c:pt idx="20">
                  <c:v>Webseiten Aug.</c:v>
                </c:pt>
                <c:pt idx="21">
                  <c:v>Soziale Netzwerke Aug.</c:v>
                </c:pt>
                <c:pt idx="22">
                  <c:v>Kampagnen Aug.</c:v>
                </c:pt>
                <c:pt idx="24">
                  <c:v>Direkte Zugriffe Jul.</c:v>
                </c:pt>
                <c:pt idx="25">
                  <c:v>Suchmaschinen Jul.</c:v>
                </c:pt>
                <c:pt idx="26">
                  <c:v>Webseiten Jul.</c:v>
                </c:pt>
                <c:pt idx="27">
                  <c:v>Soziale Netzwerke Jul.</c:v>
                </c:pt>
                <c:pt idx="28">
                  <c:v>Kampagnen Jul.</c:v>
                </c:pt>
              </c:strCache>
            </c:strRef>
          </c:cat>
          <c:val>
            <c:numRef>
              <c:f>Ecommerce!$B$74:$B$102</c:f>
              <c:numCache>
                <c:formatCode>0.00%</c:formatCode>
                <c:ptCount val="29"/>
                <c:pt idx="0">
                  <c:v>1.8097066081710994E-2</c:v>
                </c:pt>
                <c:pt idx="1">
                  <c:v>1.588502269288956E-2</c:v>
                </c:pt>
                <c:pt idx="2">
                  <c:v>2.717391304347826E-2</c:v>
                </c:pt>
                <c:pt idx="3">
                  <c:v>2.9411764705882353E-2</c:v>
                </c:pt>
                <c:pt idx="4">
                  <c:v>2.1505376344086023E-2</c:v>
                </c:pt>
                <c:pt idx="6">
                  <c:v>2.9900332225913623E-2</c:v>
                </c:pt>
                <c:pt idx="7">
                  <c:v>2.7346313716910962E-2</c:v>
                </c:pt>
                <c:pt idx="8">
                  <c:v>4.1522491349480967E-2</c:v>
                </c:pt>
                <c:pt idx="9">
                  <c:v>1.9933554817275746E-2</c:v>
                </c:pt>
                <c:pt idx="10">
                  <c:v>1.1494252873563218E-2</c:v>
                </c:pt>
                <c:pt idx="12">
                  <c:v>4.0623866521581432E-2</c:v>
                </c:pt>
                <c:pt idx="13">
                  <c:v>6.3587282543491302E-2</c:v>
                </c:pt>
                <c:pt idx="14">
                  <c:v>5.434782608695652E-2</c:v>
                </c:pt>
                <c:pt idx="15">
                  <c:v>1.9047619047619049E-2</c:v>
                </c:pt>
                <c:pt idx="16">
                  <c:v>6.9565217391304349E-2</c:v>
                </c:pt>
                <c:pt idx="18">
                  <c:v>3.878437047756874E-2</c:v>
                </c:pt>
                <c:pt idx="19">
                  <c:v>3.2114793303723951E-2</c:v>
                </c:pt>
                <c:pt idx="20">
                  <c:v>4.5454545454545456E-2</c:v>
                </c:pt>
                <c:pt idx="21">
                  <c:v>4.2372881355932203E-3</c:v>
                </c:pt>
                <c:pt idx="22">
                  <c:v>0.13636363636363635</c:v>
                </c:pt>
                <c:pt idx="24">
                  <c:v>4.0340285400658614E-2</c:v>
                </c:pt>
                <c:pt idx="25">
                  <c:v>2.2798742138364778E-2</c:v>
                </c:pt>
                <c:pt idx="26">
                  <c:v>2.9166666666666667E-2</c:v>
                </c:pt>
                <c:pt idx="27">
                  <c:v>4.3859649122807015E-3</c:v>
                </c:pt>
                <c:pt idx="28">
                  <c:v>0</c:v>
                </c:pt>
              </c:numCache>
            </c:numRef>
          </c:val>
          <c:extLst>
            <c:ext xmlns:c16="http://schemas.microsoft.com/office/drawing/2014/chart" uri="{C3380CC4-5D6E-409C-BE32-E72D297353CC}">
              <c16:uniqueId val="{00000000-3F9D-40C8-9688-5EC7688E1CC9}"/>
            </c:ext>
          </c:extLst>
        </c:ser>
        <c:dLbls>
          <c:showLegendKey val="0"/>
          <c:showVal val="0"/>
          <c:showCatName val="0"/>
          <c:showSerName val="0"/>
          <c:showPercent val="0"/>
          <c:showBubbleSize val="0"/>
        </c:dLbls>
        <c:gapWidth val="150"/>
        <c:axId val="1099268575"/>
        <c:axId val="98083823"/>
      </c:barChart>
      <c:catAx>
        <c:axId val="1099268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8083823"/>
        <c:crosses val="autoZero"/>
        <c:auto val="1"/>
        <c:lblAlgn val="ctr"/>
        <c:lblOffset val="100"/>
        <c:noMultiLvlLbl val="0"/>
      </c:catAx>
      <c:valAx>
        <c:axId val="9808382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99268575"/>
        <c:crosses val="autoZero"/>
        <c:crossBetween val="between"/>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211311</xdr:colOff>
      <xdr:row>2</xdr:row>
      <xdr:rowOff>33618</xdr:rowOff>
    </xdr:from>
    <xdr:to>
      <xdr:col>9</xdr:col>
      <xdr:colOff>355387</xdr:colOff>
      <xdr:row>31</xdr:row>
      <xdr:rowOff>43704</xdr:rowOff>
    </xdr:to>
    <xdr:graphicFrame macro="">
      <xdr:nvGraphicFramePr>
        <xdr:cNvPr id="10" name="Diagramm 9">
          <a:extLst>
            <a:ext uri="{FF2B5EF4-FFF2-40B4-BE49-F238E27FC236}">
              <a16:creationId xmlns:a16="http://schemas.microsoft.com/office/drawing/2014/main" id="{D44FCB15-2C24-4E5E-90FE-D648F7828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9169</xdr:colOff>
      <xdr:row>2</xdr:row>
      <xdr:rowOff>35657</xdr:rowOff>
    </xdr:from>
    <xdr:to>
      <xdr:col>24</xdr:col>
      <xdr:colOff>484095</xdr:colOff>
      <xdr:row>31</xdr:row>
      <xdr:rowOff>18338</xdr:rowOff>
    </xdr:to>
    <xdr:graphicFrame macro="">
      <xdr:nvGraphicFramePr>
        <xdr:cNvPr id="5" name="Diagramm 4">
          <a:extLst>
            <a:ext uri="{FF2B5EF4-FFF2-40B4-BE49-F238E27FC236}">
              <a16:creationId xmlns:a16="http://schemas.microsoft.com/office/drawing/2014/main" id="{B92C7399-C8E7-49D3-A6B4-D2124A900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661147</xdr:colOff>
      <xdr:row>44</xdr:row>
      <xdr:rowOff>180413</xdr:rowOff>
    </xdr:from>
    <xdr:to>
      <xdr:col>11</xdr:col>
      <xdr:colOff>347383</xdr:colOff>
      <xdr:row>59</xdr:row>
      <xdr:rowOff>77319</xdr:rowOff>
    </xdr:to>
    <xdr:graphicFrame macro="">
      <xdr:nvGraphicFramePr>
        <xdr:cNvPr id="2" name="Diagramm 1">
          <a:extLst>
            <a:ext uri="{FF2B5EF4-FFF2-40B4-BE49-F238E27FC236}">
              <a16:creationId xmlns:a16="http://schemas.microsoft.com/office/drawing/2014/main" id="{6D6D2984-999B-485D-9F6B-67C1B7764B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721179</xdr:colOff>
      <xdr:row>2</xdr:row>
      <xdr:rowOff>97971</xdr:rowOff>
    </xdr:from>
    <xdr:to>
      <xdr:col>16</xdr:col>
      <xdr:colOff>176893</xdr:colOff>
      <xdr:row>33</xdr:row>
      <xdr:rowOff>10885</xdr:rowOff>
    </xdr:to>
    <xdr:graphicFrame macro="">
      <xdr:nvGraphicFramePr>
        <xdr:cNvPr id="4" name="Diagramm 3">
          <a:extLst>
            <a:ext uri="{FF2B5EF4-FFF2-40B4-BE49-F238E27FC236}">
              <a16:creationId xmlns:a16="http://schemas.microsoft.com/office/drawing/2014/main" id="{8D3C044E-1D7B-416D-BEA7-73A797C1B8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9118</xdr:colOff>
      <xdr:row>2</xdr:row>
      <xdr:rowOff>97680</xdr:rowOff>
    </xdr:from>
    <xdr:to>
      <xdr:col>23</xdr:col>
      <xdr:colOff>557312</xdr:colOff>
      <xdr:row>38</xdr:row>
      <xdr:rowOff>172259</xdr:rowOff>
    </xdr:to>
    <xdr:graphicFrame macro="">
      <xdr:nvGraphicFramePr>
        <xdr:cNvPr id="3" name="Diagramm 2">
          <a:extLst>
            <a:ext uri="{FF2B5EF4-FFF2-40B4-BE49-F238E27FC236}">
              <a16:creationId xmlns:a16="http://schemas.microsoft.com/office/drawing/2014/main" id="{5582399B-6B69-41CE-BCAB-DB171C8726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34453</xdr:colOff>
      <xdr:row>42</xdr:row>
      <xdr:rowOff>0</xdr:rowOff>
    </xdr:from>
    <xdr:to>
      <xdr:col>23</xdr:col>
      <xdr:colOff>374921</xdr:colOff>
      <xdr:row>56</xdr:row>
      <xdr:rowOff>0</xdr:rowOff>
    </xdr:to>
    <xdr:graphicFrame macro="">
      <xdr:nvGraphicFramePr>
        <xdr:cNvPr id="6" name="Diagramm 5">
          <a:extLst>
            <a:ext uri="{FF2B5EF4-FFF2-40B4-BE49-F238E27FC236}">
              <a16:creationId xmlns:a16="http://schemas.microsoft.com/office/drawing/2014/main" id="{9EE6D888-8C27-4059-98C2-478DB1743A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2667000</xdr:colOff>
      <xdr:row>4</xdr:row>
      <xdr:rowOff>70756</xdr:rowOff>
    </xdr:from>
    <xdr:to>
      <xdr:col>16</xdr:col>
      <xdr:colOff>598713</xdr:colOff>
      <xdr:row>30</xdr:row>
      <xdr:rowOff>68036</xdr:rowOff>
    </xdr:to>
    <xdr:graphicFrame macro="">
      <xdr:nvGraphicFramePr>
        <xdr:cNvPr id="2" name="Diagramm 1">
          <a:extLst>
            <a:ext uri="{FF2B5EF4-FFF2-40B4-BE49-F238E27FC236}">
              <a16:creationId xmlns:a16="http://schemas.microsoft.com/office/drawing/2014/main" id="{7A61A07B-3D7B-4EA1-89CF-85413677EE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2476501</xdr:colOff>
      <xdr:row>37</xdr:row>
      <xdr:rowOff>97972</xdr:rowOff>
    </xdr:from>
    <xdr:to>
      <xdr:col>16</xdr:col>
      <xdr:colOff>530679</xdr:colOff>
      <xdr:row>59</xdr:row>
      <xdr:rowOff>68036</xdr:rowOff>
    </xdr:to>
    <xdr:graphicFrame macro="">
      <xdr:nvGraphicFramePr>
        <xdr:cNvPr id="5" name="Diagramm 4">
          <a:extLst>
            <a:ext uri="{FF2B5EF4-FFF2-40B4-BE49-F238E27FC236}">
              <a16:creationId xmlns:a16="http://schemas.microsoft.com/office/drawing/2014/main" id="{EEDE22A9-9010-4061-AFF4-E4BF98ABA7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73</xdr:row>
      <xdr:rowOff>23812</xdr:rowOff>
    </xdr:from>
    <xdr:to>
      <xdr:col>15</xdr:col>
      <xdr:colOff>38099</xdr:colOff>
      <xdr:row>103</xdr:row>
      <xdr:rowOff>0</xdr:rowOff>
    </xdr:to>
    <xdr:graphicFrame macro="">
      <xdr:nvGraphicFramePr>
        <xdr:cNvPr id="10" name="Diagramm 9">
          <a:extLst>
            <a:ext uri="{FF2B5EF4-FFF2-40B4-BE49-F238E27FC236}">
              <a16:creationId xmlns:a16="http://schemas.microsoft.com/office/drawing/2014/main" id="{7FB2EE36-153E-441A-B82D-4137AA9F6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528637</xdr:colOff>
      <xdr:row>104</xdr:row>
      <xdr:rowOff>133350</xdr:rowOff>
    </xdr:from>
    <xdr:to>
      <xdr:col>8</xdr:col>
      <xdr:colOff>338137</xdr:colOff>
      <xdr:row>122</xdr:row>
      <xdr:rowOff>76200</xdr:rowOff>
    </xdr:to>
    <xdr:graphicFrame macro="">
      <xdr:nvGraphicFramePr>
        <xdr:cNvPr id="11" name="Diagramm 10">
          <a:extLst>
            <a:ext uri="{FF2B5EF4-FFF2-40B4-BE49-F238E27FC236}">
              <a16:creationId xmlns:a16="http://schemas.microsoft.com/office/drawing/2014/main" id="{B424CBF6-A5B2-48BA-9319-077D636D6A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1624852</xdr:colOff>
      <xdr:row>1</xdr:row>
      <xdr:rowOff>166407</xdr:rowOff>
    </xdr:from>
    <xdr:to>
      <xdr:col>16</xdr:col>
      <xdr:colOff>212911</xdr:colOff>
      <xdr:row>22</xdr:row>
      <xdr:rowOff>156883</xdr:rowOff>
    </xdr:to>
    <xdr:graphicFrame macro="">
      <xdr:nvGraphicFramePr>
        <xdr:cNvPr id="2" name="Diagramm 1">
          <a:extLst>
            <a:ext uri="{FF2B5EF4-FFF2-40B4-BE49-F238E27FC236}">
              <a16:creationId xmlns:a16="http://schemas.microsoft.com/office/drawing/2014/main" id="{D0DE93AB-B085-4BF9-894D-74E11460AF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1074963</xdr:colOff>
      <xdr:row>1</xdr:row>
      <xdr:rowOff>2720</xdr:rowOff>
    </xdr:from>
    <xdr:to>
      <xdr:col>16</xdr:col>
      <xdr:colOff>95250</xdr:colOff>
      <xdr:row>27</xdr:row>
      <xdr:rowOff>68035</xdr:rowOff>
    </xdr:to>
    <xdr:graphicFrame macro="">
      <xdr:nvGraphicFramePr>
        <xdr:cNvPr id="8" name="Diagramm 7">
          <a:extLst>
            <a:ext uri="{FF2B5EF4-FFF2-40B4-BE49-F238E27FC236}">
              <a16:creationId xmlns:a16="http://schemas.microsoft.com/office/drawing/2014/main" id="{EC788249-60D5-4B41-82CC-7DC9D4CB2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1224643</xdr:colOff>
      <xdr:row>3</xdr:row>
      <xdr:rowOff>217713</xdr:rowOff>
    </xdr:from>
    <xdr:to>
      <xdr:col>16</xdr:col>
      <xdr:colOff>571500</xdr:colOff>
      <xdr:row>75</xdr:row>
      <xdr:rowOff>27214</xdr:rowOff>
    </xdr:to>
    <xdr:graphicFrame macro="">
      <xdr:nvGraphicFramePr>
        <xdr:cNvPr id="2" name="Diagramm 1">
          <a:extLst>
            <a:ext uri="{FF2B5EF4-FFF2-40B4-BE49-F238E27FC236}">
              <a16:creationId xmlns:a16="http://schemas.microsoft.com/office/drawing/2014/main" id="{FDE4FEAA-DC96-4C9E-B02C-C297B288F4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692728</xdr:colOff>
      <xdr:row>3</xdr:row>
      <xdr:rowOff>259772</xdr:rowOff>
    </xdr:from>
    <xdr:to>
      <xdr:col>32</xdr:col>
      <xdr:colOff>853539</xdr:colOff>
      <xdr:row>75</xdr:row>
      <xdr:rowOff>69273</xdr:rowOff>
    </xdr:to>
    <xdr:graphicFrame macro="">
      <xdr:nvGraphicFramePr>
        <xdr:cNvPr id="3" name="Diagramm 2">
          <a:extLst>
            <a:ext uri="{FF2B5EF4-FFF2-40B4-BE49-F238E27FC236}">
              <a16:creationId xmlns:a16="http://schemas.microsoft.com/office/drawing/2014/main" id="{9459F20C-9DF3-4C73-BFC7-C12E12DB0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Fabian Schmidt" id="{0653D1DE-CC61-40DF-9401-CE65C1D452FC}" userId="S::fabian.schmidt@vhs-bayern.de::a1ea5c74-43fc-42cc-a5ae-61dd0eec72a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07E87C-E07B-42CA-BB02-7FC96691972A}" name="Tabelle16" displayName="Tabelle16" ref="A35:R43" totalsRowShown="0" headerRowDxfId="199" dataDxfId="198">
  <autoFilter ref="A35:R43" xr:uid="{0237416E-5322-4D66-A206-5BF8354F4109}"/>
  <tableColumns count="18">
    <tableColumn id="1" xr3:uid="{85AFB71D-C1CF-44BE-AFA8-31525032A66F}" name="Zeitraum" dataDxfId="197">
      <calculatedColumnFormula>'Hier Daten einfügen'!A35</calculatedColumnFormula>
    </tableColumn>
    <tableColumn id="3" xr3:uid="{78747B06-65C0-48AE-96E3-D7192ADDC3A8}" name="07/2023" dataDxfId="196">
      <calculatedColumnFormula>'Hier Daten einfügen'!B35</calculatedColumnFormula>
    </tableColumn>
    <tableColumn id="4" xr3:uid="{4EC791D9-B151-428C-A14C-529A56004760}" name="08/2023" dataDxfId="195">
      <calculatedColumnFormula>'Hier Daten einfügen'!C35</calculatedColumnFormula>
    </tableColumn>
    <tableColumn id="5" xr3:uid="{ED28E551-7BDE-4AE6-904A-44673F88394E}" name="09/2023" dataDxfId="194">
      <calculatedColumnFormula>'Hier Daten einfügen'!D35</calculatedColumnFormula>
    </tableColumn>
    <tableColumn id="6" xr3:uid="{BAB91206-8AB2-4C2A-8A9F-FB77D2924F58}" name="10/2023" dataDxfId="193">
      <calculatedColumnFormula>'Hier Daten einfügen'!E35</calculatedColumnFormula>
    </tableColumn>
    <tableColumn id="7" xr3:uid="{48EC9EBE-7646-4810-B50A-4B456CA854D0}" name="11/2023" dataDxfId="192">
      <calculatedColumnFormula>'Hier Daten einfügen'!F35</calculatedColumnFormula>
    </tableColumn>
    <tableColumn id="8" xr3:uid="{F3D6E16B-8E72-4047-A28A-AFEBE0E9BABE}" name="12/2023" dataDxfId="191">
      <calculatedColumnFormula>'Hier Daten einfügen'!G35</calculatedColumnFormula>
    </tableColumn>
    <tableColumn id="9" xr3:uid="{4F553D23-E418-4ABE-923C-73733A84BE0A}" name="01/2024" dataDxfId="190">
      <calculatedColumnFormula>'Hier Daten einfügen'!H35</calculatedColumnFormula>
    </tableColumn>
    <tableColumn id="10" xr3:uid="{99265223-F85C-4A2D-A268-8264D267F759}" name="02/2024" dataDxfId="189">
      <calculatedColumnFormula>'Hier Daten einfügen'!I35</calculatedColumnFormula>
    </tableColumn>
    <tableColumn id="11" xr3:uid="{D505F1E7-EEC7-4EA2-8F61-63DA2A4D16AD}" name="03/2024" dataDxfId="188">
      <calculatedColumnFormula>'Hier Daten einfügen'!J35</calculatedColumnFormula>
    </tableColumn>
    <tableColumn id="12" xr3:uid="{C053FCF9-AA3D-45D2-A2A1-288FD69E8852}" name="04/2024" dataDxfId="187">
      <calculatedColumnFormula>'Hier Daten einfügen'!K35</calculatedColumnFormula>
    </tableColumn>
    <tableColumn id="13" xr3:uid="{3E09BA85-A4DB-48B2-AC16-8C29213D61DF}" name="05/2024" dataDxfId="186">
      <calculatedColumnFormula>'Hier Daten einfügen'!L35</calculatedColumnFormula>
    </tableColumn>
    <tableColumn id="14" xr3:uid="{B2C382DB-7CCB-4777-B1A2-FB5BA19ECAC2}" name="06/2024" dataDxfId="185">
      <calculatedColumnFormula>'Hier Daten einfügen'!M35</calculatedColumnFormula>
    </tableColumn>
    <tableColumn id="15" xr3:uid="{1F5CA117-E38A-4D93-8819-12A44547F7B1}" name="07/2024" dataDxfId="184">
      <calculatedColumnFormula>'Hier Daten einfügen'!N35</calculatedColumnFormula>
    </tableColumn>
    <tableColumn id="16" xr3:uid="{A224F698-DF57-4EA4-B094-5AB94A4B0593}" name="08/2024" dataDxfId="183">
      <calculatedColumnFormula>'Hier Daten einfügen'!O35</calculatedColumnFormula>
    </tableColumn>
    <tableColumn id="17" xr3:uid="{6FD85474-18FF-4C3B-8C82-72CC007C7171}" name="09/2024" dataDxfId="182">
      <calculatedColumnFormula>'Hier Daten einfügen'!P35</calculatedColumnFormula>
    </tableColumn>
    <tableColumn id="18" xr3:uid="{2027AD36-44A4-4772-BB6D-2DFC1287EB27}" name="Median" dataDxfId="181">
      <calculatedColumnFormula>'Hier Daten einfügen'!Q35</calculatedColumnFormula>
    </tableColumn>
    <tableColumn id="19" xr3:uid="{545EF930-A894-4A7C-B49C-8CDBBA16D02C}" name="Durchschnitt" dataDxfId="180">
      <calculatedColumnFormula>'Hier Daten einfügen'!R35</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698F75A-BA17-4862-A835-5A156252BCB9}" name="Tabelle7" displayName="Tabelle7" ref="A80:P91" totalsRowShown="0" headerRowDxfId="17" dataDxfId="16">
  <autoFilter ref="A80:P91" xr:uid="{95D10D8A-A450-425C-826F-04CAF0842EF7}"/>
  <tableColumns count="16">
    <tableColumn id="1" xr3:uid="{662C50C5-3F59-4DB5-A667-73A17DFB7934}" name="Zeitraum" dataDxfId="15">
      <calculatedColumnFormula>'Hier Daten einfügen'!A24</calculatedColumnFormula>
    </tableColumn>
    <tableColumn id="3" xr3:uid="{08E56A4F-A982-4551-B5C8-B6DAC173A8D2}" name="07/2023" dataDxfId="14">
      <calculatedColumnFormula>'Hier Daten einfügen'!B24</calculatedColumnFormula>
    </tableColumn>
    <tableColumn id="4" xr3:uid="{CC0C789B-4EC6-4CD4-BBE9-761E1F1A9F33}" name="08/2023" dataDxfId="13">
      <calculatedColumnFormula>'Hier Daten einfügen'!C24</calculatedColumnFormula>
    </tableColumn>
    <tableColumn id="5" xr3:uid="{4883624C-F992-46C1-9516-BCC3DA99E0BE}" name="09/2023" dataDxfId="12">
      <calculatedColumnFormula>'Hier Daten einfügen'!D24</calculatedColumnFormula>
    </tableColumn>
    <tableColumn id="6" xr3:uid="{244479F2-02AC-49D8-B213-811A8D88697F}" name="10/2023" dataDxfId="11">
      <calculatedColumnFormula>'Hier Daten einfügen'!E24</calculatedColumnFormula>
    </tableColumn>
    <tableColumn id="7" xr3:uid="{4FAC2B37-F570-41A9-A4B4-0A47BE5429FA}" name="11/2023" dataDxfId="10">
      <calculatedColumnFormula>'Hier Daten einfügen'!F24</calculatedColumnFormula>
    </tableColumn>
    <tableColumn id="8" xr3:uid="{5E86003B-8026-4543-B4B7-2EC0619D31F1}" name="12/2023" dataDxfId="9">
      <calculatedColumnFormula>'Hier Daten einfügen'!G24</calculatedColumnFormula>
    </tableColumn>
    <tableColumn id="9" xr3:uid="{F39E8E55-720B-4F37-AE77-DFDE39098D32}" name="01/2024" dataDxfId="8">
      <calculatedColumnFormula>'Hier Daten einfügen'!H24</calculatedColumnFormula>
    </tableColumn>
    <tableColumn id="10" xr3:uid="{A28B3C4B-EEE6-4FF5-96F8-40148A27E772}" name="02/2024" dataDxfId="7">
      <calculatedColumnFormula>'Hier Daten einfügen'!I24</calculatedColumnFormula>
    </tableColumn>
    <tableColumn id="11" xr3:uid="{BE8D5671-D250-460C-A967-1BA978AA5981}" name="03/2024" dataDxfId="6">
      <calculatedColumnFormula>'Hier Daten einfügen'!J24</calculatedColumnFormula>
    </tableColumn>
    <tableColumn id="12" xr3:uid="{EF360B30-DB2E-4B79-8C99-DB8374705572}" name="04/2024" dataDxfId="5">
      <calculatedColumnFormula>'Hier Daten einfügen'!K24</calculatedColumnFormula>
    </tableColumn>
    <tableColumn id="13" xr3:uid="{04EBF236-CA95-422A-98B5-F36EE8EA28BB}" name="05/2024" dataDxfId="4">
      <calculatedColumnFormula>'Hier Daten einfügen'!L24</calculatedColumnFormula>
    </tableColumn>
    <tableColumn id="14" xr3:uid="{2EA12875-675F-4941-B067-4C994B7F4F95}" name="06/2024" dataDxfId="3">
      <calculatedColumnFormula>'Hier Daten einfügen'!M24</calculatedColumnFormula>
    </tableColumn>
    <tableColumn id="15" xr3:uid="{7B5C2F3E-1C47-4442-B2F5-0D37001F4AD1}" name="07/2024" dataDxfId="2">
      <calculatedColumnFormula>'Hier Daten einfügen'!N24</calculatedColumnFormula>
    </tableColumn>
    <tableColumn id="16" xr3:uid="{D6425907-50E0-4C43-8C35-744882732CE2}" name="08/2024" dataDxfId="1">
      <calculatedColumnFormula>'Hier Daten einfügen'!O24</calculatedColumnFormula>
    </tableColumn>
    <tableColumn id="17" xr3:uid="{305EAC09-B3C7-4472-9003-68C822530D29}" name="09/2024" dataDxfId="0">
      <calculatedColumnFormula>'Hier Daten einfügen'!P24</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A731F53-5488-4612-B73D-203EB694CE77}" name="Tabelle9" displayName="Tabelle9" ref="A5:P31" totalsRowShown="0" headerRowDxfId="65" dataDxfId="64">
  <autoFilter ref="A5:P31" xr:uid="{56F35839-E1DA-4619-8B18-C09879D25D00}"/>
  <tableColumns count="16">
    <tableColumn id="1" xr3:uid="{EFBFB2BF-0CC6-401C-9C60-4198900555E1}" name="Zeitraum" dataDxfId="63"/>
    <tableColumn id="2" xr3:uid="{3EFAABC1-38D3-4D96-9B15-AD1966D6A521}" name="07/2023" dataDxfId="62"/>
    <tableColumn id="3" xr3:uid="{2CB5B47A-4764-4E70-B36A-11AC079FF4CF}" name="08/2023" dataDxfId="61"/>
    <tableColumn id="4" xr3:uid="{97E6EF16-80AF-4EC5-A9CE-E0389D650E15}" name="09/2023" dataDxfId="60"/>
    <tableColumn id="5" xr3:uid="{728B1D43-905A-4DBD-9719-999246537B04}" name="10/2023" dataDxfId="59"/>
    <tableColumn id="6" xr3:uid="{342D1FFA-82BF-40DF-9F35-2236DD72D1E2}" name="11/2023" dataDxfId="58"/>
    <tableColumn id="7" xr3:uid="{6E4C551B-3329-4E08-AAE1-7F7BCAAC5ECD}" name="12/2023" dataDxfId="57"/>
    <tableColumn id="8" xr3:uid="{D0F2FACB-0C28-4CBD-ACB5-EC404750EDFD}" name="01/2024" dataDxfId="56"/>
    <tableColumn id="9" xr3:uid="{7EC34E3F-5888-4664-9675-45B77C14DD69}" name="02/2024" dataDxfId="55"/>
    <tableColumn id="10" xr3:uid="{2E4B48CC-1897-40BA-9F76-F82C75C342CA}" name="03/2024" dataDxfId="54"/>
    <tableColumn id="11" xr3:uid="{A63CE0E7-0232-4016-B3CB-2331485B914B}" name="04/2024" dataDxfId="53"/>
    <tableColumn id="12" xr3:uid="{7541B045-342A-473A-861B-B126E98E7FFC}" name="05/2024" dataDxfId="52"/>
    <tableColumn id="13" xr3:uid="{80F5E92D-FDB3-4602-A290-09CD9DD312C0}" name="06/2024" dataDxfId="51"/>
    <tableColumn id="14" xr3:uid="{109E2D72-7388-444A-A260-12920669FBEE}" name="07/2024" dataDxfId="50"/>
    <tableColumn id="15" xr3:uid="{86A62D35-0168-4608-ABC8-2C05729EAD43}" name="08/2024" dataDxfId="49"/>
    <tableColumn id="16" xr3:uid="{4DAD7803-9ED6-4911-9E43-D410F2C1A8AA}" name="09/2024" dataDxfId="4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2912EF-7691-49F1-9113-10DF9C237E1F}" name="Tabelle10" displayName="Tabelle10" ref="A34:R42" totalsRowShown="0" headerRowDxfId="47" dataDxfId="46">
  <autoFilter ref="A34:R42" xr:uid="{BA346310-9246-42F0-97EB-87F36651FC29}"/>
  <tableColumns count="18">
    <tableColumn id="1" xr3:uid="{7E7AD9B3-A72F-4D1F-89D7-22D2AD237D2F}" name="Zeitraum" dataDxfId="45"/>
    <tableColumn id="2" xr3:uid="{A0E90A09-84CD-4C7B-BEA9-85AAF991DD64}" name="07/2023" dataDxfId="44"/>
    <tableColumn id="3" xr3:uid="{843CFA6F-10F5-4BF1-9B76-1155248C3CFC}" name="08/2023" dataDxfId="43"/>
    <tableColumn id="4" xr3:uid="{D35ABC83-3E7A-41E7-AA8B-983EDD17814F}" name="09/2023" dataDxfId="42"/>
    <tableColumn id="5" xr3:uid="{454291EC-460E-4FB8-B7A7-EB4F942B8936}" name="10/2023" dataDxfId="41"/>
    <tableColumn id="6" xr3:uid="{38615B85-771A-4CB6-8300-E9114BE7CF6D}" name="11/2023" dataDxfId="40"/>
    <tableColumn id="7" xr3:uid="{300FBF9C-5112-4931-B6B3-C09D5E89101A}" name="12/2023" dataDxfId="39"/>
    <tableColumn id="8" xr3:uid="{E87236D0-2F62-4E37-B51D-AE0D5A3A8937}" name="01/2024" dataDxfId="38"/>
    <tableColumn id="9" xr3:uid="{EE9FC4DE-1583-40BF-B8F0-FFB59156101A}" name="02/2024" dataDxfId="37"/>
    <tableColumn id="10" xr3:uid="{7A9ABA95-99C8-4B58-A52A-57E48F693D4F}" name="03/2024" dataDxfId="36"/>
    <tableColumn id="11" xr3:uid="{69FD633C-735F-4187-ACE1-EA508B048845}" name="04/2024" dataDxfId="35"/>
    <tableColumn id="12" xr3:uid="{44C914B5-8C4E-4DC4-BCD3-E96055C42C77}" name="05/2024" dataDxfId="34"/>
    <tableColumn id="13" xr3:uid="{FEFC204F-538F-4845-8B27-99E6231831F6}" name="06/2024" dataDxfId="33"/>
    <tableColumn id="14" xr3:uid="{C05C0E64-6BC3-4383-ABC6-86DBFF3B6C07}" name="07/2024" dataDxfId="32"/>
    <tableColumn id="15" xr3:uid="{BDECEE68-697B-4360-8915-CA1B9EF978B2}" name="08/2024" dataDxfId="31"/>
    <tableColumn id="16" xr3:uid="{C015A2FE-7A64-4AD4-9F7E-E400C1CBC23B}" name="09/2024" dataDxfId="30"/>
    <tableColumn id="17" xr3:uid="{9CC05B89-4B3C-420D-B3D6-63C6A2CDC37F}" name="Median" dataDxfId="29">
      <calculatedColumnFormula>MEDIAN(B35:E35)</calculatedColumnFormula>
    </tableColumn>
    <tableColumn id="18" xr3:uid="{2DE78F97-E0E5-422E-A97C-7FB2ABCD46D5}" name="Durchschnitt" dataDxfId="28">
      <calculatedColumnFormula>AVERAGE(Tabelle10[[#This Row],[07/2023]:[11/2023]])</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7C7B46B-4F83-4EB4-8CBE-C31D4E7B228C}" name="Tabelle20" displayName="Tabelle20" ref="A47:E76" totalsRowShown="0" headerRowDxfId="27" dataDxfId="26">
  <autoFilter ref="A47:E76" xr:uid="{193B4AF2-0F7F-4AD8-A257-35709E822D82}"/>
  <tableColumns count="5">
    <tableColumn id="1" xr3:uid="{A123929D-C4BD-4DCA-983F-952A397705C1}" name="Kanaltypen" dataDxfId="25"/>
    <tableColumn id="2" xr3:uid="{F451FF61-4843-463B-83DA-8C8C554D9A7A}" name="Besuch mit Umsatz" dataDxfId="24">
      <calculatedColumnFormula>SUM(E48/D48)</calculatedColumnFormula>
    </tableColumn>
    <tableColumn id="3" xr3:uid="{D83DE9F3-2681-4576-8824-756654C81232}" name="Umsatz" dataDxfId="23"/>
    <tableColumn id="4" xr3:uid="{A4F82A18-D9C4-4024-B161-22E1BD20BC9C}" name="Besuche insgesamt" dataDxfId="22"/>
    <tableColumn id="5" xr3:uid="{16F9F1DA-CD37-4523-AB3D-3A933DB35EFA}" name="davon mit Umsatz" dataDxfId="2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BB47FF-EE2B-44A1-B4A2-11538BAA07A2}" name="Tabelle21" displayName="Tabelle21" ref="A78:C83" totalsRowShown="0">
  <autoFilter ref="A78:C83" xr:uid="{0FEE47EE-A473-4654-8908-2FF70021FAAA}"/>
  <tableColumns count="3">
    <tableColumn id="1" xr3:uid="{15BB55B0-C579-4DEE-B79A-8FCC2EA7C61D}" name="Alle Monate " dataDxfId="20"/>
    <tableColumn id="2" xr3:uid="{E7DE47B1-2CE5-4C2B-9BEE-9D0122ACB1D8}" name="Durchschnitt" dataDxfId="19">
      <calculatedColumnFormula>SUM(B48+B54+B60+B66+B72)/5</calculatedColumnFormula>
    </tableColumn>
    <tableColumn id="3" xr3:uid="{8F2DAE0B-2ABA-4363-9E8C-2AB88F2886C9}" name="Median" dataDxfId="18">
      <calculatedColumnFormula>MEDIAN(B48,B54,B60,B66,B72)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18D5F4F-76C0-4FD8-BAB9-900F24CFE450}" name="Tabelle15" displayName="Tabelle15" ref="A37:P41" totalsRowShown="0" headerRowDxfId="179" dataDxfId="178">
  <autoFilter ref="A37:P41" xr:uid="{E1BFF169-C874-450C-B4C9-9EA66E82F841}"/>
  <tableColumns count="16">
    <tableColumn id="1" xr3:uid="{9EC363E3-DAFA-4544-8F3D-33A7AADCEA31}" name="Zeitraum" dataDxfId="177">
      <calculatedColumnFormula>'Hier Daten einfügen'!A18</calculatedColumnFormula>
    </tableColumn>
    <tableColumn id="3" xr3:uid="{49B7BF43-8B08-49EF-9E67-82F60F2FC3CC}" name="07/2023" dataDxfId="176">
      <calculatedColumnFormula>'Hier Daten einfügen'!B18</calculatedColumnFormula>
    </tableColumn>
    <tableColumn id="4" xr3:uid="{216A4A7D-B9A3-4BC5-9CCD-FA2C57451A32}" name="08/2023" dataDxfId="175">
      <calculatedColumnFormula>'Hier Daten einfügen'!C18</calculatedColumnFormula>
    </tableColumn>
    <tableColumn id="5" xr3:uid="{D9C85959-CDFE-43C9-8838-920F933164DA}" name="09/2023" dataDxfId="174">
      <calculatedColumnFormula>'Hier Daten einfügen'!D18</calculatedColumnFormula>
    </tableColumn>
    <tableColumn id="6" xr3:uid="{277057F7-E055-4604-B00F-E9DD010F6713}" name="10/2023" dataDxfId="173">
      <calculatedColumnFormula>'Hier Daten einfügen'!E18</calculatedColumnFormula>
    </tableColumn>
    <tableColumn id="7" xr3:uid="{EA0AF750-1192-4AC6-9CB8-2BB3696CE828}" name="11/2023" dataDxfId="172">
      <calculatedColumnFormula>'Hier Daten einfügen'!F18</calculatedColumnFormula>
    </tableColumn>
    <tableColumn id="8" xr3:uid="{EE8C4544-97B9-47CE-A202-61228F8AD155}" name="12/2023" dataDxfId="171">
      <calculatedColumnFormula>'Hier Daten einfügen'!G18</calculatedColumnFormula>
    </tableColumn>
    <tableColumn id="9" xr3:uid="{2B9ACE1E-6DF4-40D0-9DDE-1A06DCCDE795}" name="01/2024" dataDxfId="170">
      <calculatedColumnFormula>'Hier Daten einfügen'!H18</calculatedColumnFormula>
    </tableColumn>
    <tableColumn id="10" xr3:uid="{5EA004A6-B825-4152-A456-7B6DB878832C}" name="02/2024" dataDxfId="169">
      <calculatedColumnFormula>'Hier Daten einfügen'!I18</calculatedColumnFormula>
    </tableColumn>
    <tableColumn id="11" xr3:uid="{30B4E017-5C77-4FD5-93DB-0149DCC269EC}" name="03/2024" dataDxfId="168">
      <calculatedColumnFormula>'Hier Daten einfügen'!J18</calculatedColumnFormula>
    </tableColumn>
    <tableColumn id="12" xr3:uid="{F407AAE5-E5A0-439C-B95F-5716FA8F0A04}" name="04/2024" dataDxfId="167">
      <calculatedColumnFormula>'Hier Daten einfügen'!K18</calculatedColumnFormula>
    </tableColumn>
    <tableColumn id="13" xr3:uid="{B793C7CF-E8BB-49E0-99D7-369DE29961E0}" name="05/2024" dataDxfId="166">
      <calculatedColumnFormula>'Hier Daten einfügen'!L18</calculatedColumnFormula>
    </tableColumn>
    <tableColumn id="14" xr3:uid="{5954F8B1-CA86-4C4D-83D9-8CEA8B3C5E7C}" name="06/2024" dataDxfId="165">
      <calculatedColumnFormula>'Hier Daten einfügen'!M18</calculatedColumnFormula>
    </tableColumn>
    <tableColumn id="15" xr3:uid="{8BEB183B-F58B-460B-A429-B3C090E1CD23}" name="07/2024" dataDxfId="164">
      <calculatedColumnFormula>'Hier Daten einfügen'!N18</calculatedColumnFormula>
    </tableColumn>
    <tableColumn id="16" xr3:uid="{4AE3FB5E-8164-4B5D-B868-989EE10820D2}" name="08/2024" dataDxfId="163">
      <calculatedColumnFormula>'Hier Daten einfügen'!O18</calculatedColumnFormula>
    </tableColumn>
    <tableColumn id="17" xr3:uid="{9E89C26B-F9BB-4976-928C-349A167495BD}" name="09/2024" dataDxfId="162">
      <calculatedColumnFormula>'Hier Daten einfügen'!P18</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FC98E0-6791-4686-88C6-2AB1694379BD}" name="Tabelle2" displayName="Tabelle2" ref="A52:P54" totalsRowShown="0" headerRowDxfId="161" dataDxfId="160">
  <autoFilter ref="A52:P54" xr:uid="{43EDC8DA-FA88-439E-874A-FA6BA098994B}"/>
  <tableColumns count="16">
    <tableColumn id="1" xr3:uid="{083683E2-128F-45C5-AC75-AC31F252C9C4}" name="Zeitraum" dataDxfId="159">
      <calculatedColumnFormula>'Hier Daten einfügen'!A22</calculatedColumnFormula>
    </tableColumn>
    <tableColumn id="2" xr3:uid="{C3293CB6-4C64-45C8-B378-12124E15AEEF}" name="07/2023" dataDxfId="158">
      <calculatedColumnFormula>'Hier Daten einfügen'!B22</calculatedColumnFormula>
    </tableColumn>
    <tableColumn id="3" xr3:uid="{9A20A5E6-3935-4233-A65D-C510C43172C9}" name="08/2023" dataDxfId="157">
      <calculatedColumnFormula>'Hier Daten einfügen'!C22</calculatedColumnFormula>
    </tableColumn>
    <tableColumn id="4" xr3:uid="{2A3AAA0E-2799-4DF6-A23D-4126153DB3F8}" name="09/2023" dataDxfId="156">
      <calculatedColumnFormula>'Hier Daten einfügen'!D22</calculatedColumnFormula>
    </tableColumn>
    <tableColumn id="5" xr3:uid="{873B6F40-6BBF-475D-9D3A-75566995E774}" name="10/2023" dataDxfId="155">
      <calculatedColumnFormula>'Hier Daten einfügen'!E22</calculatedColumnFormula>
    </tableColumn>
    <tableColumn id="6" xr3:uid="{EE903423-A513-4ACD-A99B-D8710369B050}" name="11/2023" dataDxfId="154">
      <calculatedColumnFormula>'Hier Daten einfügen'!F22</calculatedColumnFormula>
    </tableColumn>
    <tableColumn id="7" xr3:uid="{7555952A-4DB9-4CFD-A0E4-8EE9D33AA1F0}" name="12/2023" dataDxfId="153">
      <calculatedColumnFormula>'Hier Daten einfügen'!G22</calculatedColumnFormula>
    </tableColumn>
    <tableColumn id="8" xr3:uid="{41496DCC-9E6A-41E4-A4A5-6F224826E654}" name="01/2024" dataDxfId="152">
      <calculatedColumnFormula>'Hier Daten einfügen'!H22</calculatedColumnFormula>
    </tableColumn>
    <tableColumn id="9" xr3:uid="{4F7835CB-7264-425B-B3AA-32DF7BF01FAB}" name="02/2024" dataDxfId="151">
      <calculatedColumnFormula>'Hier Daten einfügen'!I22</calculatedColumnFormula>
    </tableColumn>
    <tableColumn id="10" xr3:uid="{D38CB1C4-B7B0-4E00-B665-0C4DA758DC9C}" name="03/2024" dataDxfId="150">
      <calculatedColumnFormula>'Hier Daten einfügen'!J22</calculatedColumnFormula>
    </tableColumn>
    <tableColumn id="11" xr3:uid="{D7F80393-BADC-498D-9262-432886EC50EC}" name="04/2024" dataDxfId="149">
      <calculatedColumnFormula>'Hier Daten einfügen'!K22</calculatedColumnFormula>
    </tableColumn>
    <tableColumn id="12" xr3:uid="{40A782C8-0DEA-46FA-A599-2EBF1459CF80}" name="05/2024" dataDxfId="148">
      <calculatedColumnFormula>'Hier Daten einfügen'!L22</calculatedColumnFormula>
    </tableColumn>
    <tableColumn id="13" xr3:uid="{1A93153A-10D1-4931-A8CC-CCB890B81404}" name="06/2024" dataDxfId="147">
      <calculatedColumnFormula>'Hier Daten einfügen'!M22</calculatedColumnFormula>
    </tableColumn>
    <tableColumn id="14" xr3:uid="{B3C809F2-763C-47C1-B020-031860A17EBC}" name="07/2024" dataDxfId="146">
      <calculatedColumnFormula>'Hier Daten einfügen'!N22</calculatedColumnFormula>
    </tableColumn>
    <tableColumn id="15" xr3:uid="{14864F7E-21B0-426E-9AD1-655F1A8D6076}" name="08/2024" dataDxfId="145">
      <calculatedColumnFormula>'Hier Daten einfügen'!O22</calculatedColumnFormula>
    </tableColumn>
    <tableColumn id="16" xr3:uid="{E9F6E343-24BB-4362-9046-BF03B2D9ADCD}" name="09/2024" dataDxfId="144">
      <calculatedColumnFormula>'Hier Daten einfügen'!P22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EBA0230-B791-48F6-BFC2-5A2F6C8B0FDB}" name="Tabelle13" displayName="Tabelle13" ref="A34:P37" totalsRowShown="0" headerRowDxfId="143">
  <autoFilter ref="A34:P37" xr:uid="{D081EC93-011F-4C24-8BFD-45BB2D4402F0}"/>
  <tableColumns count="16">
    <tableColumn id="1" xr3:uid="{4EBF89B8-B8BB-4095-A5B3-F474274B47EF}" name="Zeitraum"/>
    <tableColumn id="2" xr3:uid="{A57B18CE-B112-455B-ABA8-4C2971CDFBF7}" name="07/2023" dataDxfId="142"/>
    <tableColumn id="3" xr3:uid="{510A55C6-35EE-41A7-825B-E59A00893E37}" name="08/2023" dataDxfId="141"/>
    <tableColumn id="4" xr3:uid="{86F7D5BB-FF3B-473F-8E96-C40F7D3A17E3}" name="09/2023" dataDxfId="140"/>
    <tableColumn id="5" xr3:uid="{C27AE4FE-11E8-4304-8F61-067D9F1058DA}" name="10/2023" dataDxfId="139"/>
    <tableColumn id="6" xr3:uid="{3CDD2F0F-8C2E-4D7D-9CAD-F194CDDC392B}" name="11/2023" dataDxfId="138">
      <calculatedColumnFormula>'Hier Daten einfügen'!F12</calculatedColumnFormula>
    </tableColumn>
    <tableColumn id="7" xr3:uid="{A3C3913C-4B7F-4ACD-A45F-01A7C8CEA5FD}" name="12/2023" dataDxfId="137">
      <calculatedColumnFormula>'Hier Daten einfügen'!G12</calculatedColumnFormula>
    </tableColumn>
    <tableColumn id="8" xr3:uid="{D9FEEEF5-A317-4C3C-AD89-83ADBD5ABA4D}" name="01/2024" dataDxfId="136">
      <calculatedColumnFormula>'Hier Daten einfügen'!H12</calculatedColumnFormula>
    </tableColumn>
    <tableColumn id="9" xr3:uid="{9DFAF5CD-8FF1-47F7-916E-A144161FC3B3}" name="02/2024" dataDxfId="135">
      <calculatedColumnFormula>'Hier Daten einfügen'!I12</calculatedColumnFormula>
    </tableColumn>
    <tableColumn id="10" xr3:uid="{348EC75C-0E81-468A-8AFA-D783778540A7}" name="03/2024" dataDxfId="134">
      <calculatedColumnFormula>'Hier Daten einfügen'!J12</calculatedColumnFormula>
    </tableColumn>
    <tableColumn id="11" xr3:uid="{F1566991-C990-4496-943B-A349AE1C8226}" name="04/2024" dataDxfId="133">
      <calculatedColumnFormula>'Hier Daten einfügen'!K12</calculatedColumnFormula>
    </tableColumn>
    <tableColumn id="12" xr3:uid="{7DD00CC0-8821-457E-A7C7-C8D725EA718D}" name="05/2024" dataDxfId="132">
      <calculatedColumnFormula>'Hier Daten einfügen'!L12</calculatedColumnFormula>
    </tableColumn>
    <tableColumn id="13" xr3:uid="{BDF05E32-E87F-4794-A0D4-22D9FD1A41FB}" name="06/2024" dataDxfId="131">
      <calculatedColumnFormula>'Hier Daten einfügen'!M12</calculatedColumnFormula>
    </tableColumn>
    <tableColumn id="14" xr3:uid="{6EAADBF3-17C3-45B8-BCA9-8340DB99F059}" name="07/2024" dataDxfId="130">
      <calculatedColumnFormula>'Hier Daten einfügen'!N12</calculatedColumnFormula>
    </tableColumn>
    <tableColumn id="15" xr3:uid="{23839BD0-DA9F-411E-A009-F0CD01783D3D}" name="08/2024" dataDxfId="129">
      <calculatedColumnFormula>'Hier Daten einfügen'!O12</calculatedColumnFormula>
    </tableColumn>
    <tableColumn id="16" xr3:uid="{2A4D1F68-0EEC-471B-BE93-9CC4D0339238}" name="09/2024" dataDxfId="128">
      <calculatedColumnFormula>'Hier Daten einfügen'!P12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900CA2C-11BD-40F8-8233-E1D5AECF7B63}" name="Tabelle14" displayName="Tabelle14" ref="A62:P65" totalsRowShown="0" headerRowDxfId="127">
  <autoFilter ref="A62:P65" xr:uid="{705069AE-43D3-4AF2-A632-CFF72BAAE8E6}"/>
  <tableColumns count="16">
    <tableColumn id="1" xr3:uid="{9FF0369A-C1C6-43F2-B49E-84FF0012A777}" name="Zeitraum"/>
    <tableColumn id="2" xr3:uid="{78CBFA08-02E9-4DAE-B1D5-45E8988FAA06}" name="07/2023" dataDxfId="126"/>
    <tableColumn id="3" xr3:uid="{D93A27BF-5CE5-4889-ADE7-6CB6C27D8B41}" name="08/2023" dataDxfId="125"/>
    <tableColumn id="4" xr3:uid="{D26D55F9-051F-4ECB-B488-847D14A2AB7D}" name="09/2023" dataDxfId="124"/>
    <tableColumn id="5" xr3:uid="{EDF0C6AE-B3D7-4BCB-A96C-7B15AC21993D}" name="10/2023" dataDxfId="123"/>
    <tableColumn id="6" xr3:uid="{83C52F77-CF21-4F6A-849A-395AD53A2CD3}" name="11/2023" dataDxfId="122">
      <calculatedColumnFormula>'Hier Daten einfügen'!F17</calculatedColumnFormula>
    </tableColumn>
    <tableColumn id="7" xr3:uid="{65D29526-D3F6-47C3-8408-7F7D6004B08B}" name="12/2023" dataDxfId="121">
      <calculatedColumnFormula>'Hier Daten einfügen'!G17</calculatedColumnFormula>
    </tableColumn>
    <tableColumn id="8" xr3:uid="{D7993E3D-9B53-4082-A188-AD1FEF0696E6}" name="01/2024" dataDxfId="120">
      <calculatedColumnFormula>'Hier Daten einfügen'!H17</calculatedColumnFormula>
    </tableColumn>
    <tableColumn id="9" xr3:uid="{DE51F5B5-DBCB-4D93-840A-7B10EA8290B6}" name="02/2024" dataDxfId="119">
      <calculatedColumnFormula>'Hier Daten einfügen'!I17</calculatedColumnFormula>
    </tableColumn>
    <tableColumn id="10" xr3:uid="{41B53977-3F80-48B2-972A-6E730474576C}" name="03/2024" dataDxfId="118">
      <calculatedColumnFormula>'Hier Daten einfügen'!J17</calculatedColumnFormula>
    </tableColumn>
    <tableColumn id="11" xr3:uid="{672E1365-5065-4F08-96A0-D94D9E4B561B}" name="04/2024" dataDxfId="117">
      <calculatedColumnFormula>'Hier Daten einfügen'!K17</calculatedColumnFormula>
    </tableColumn>
    <tableColumn id="12" xr3:uid="{902C9913-9E97-4709-B0E5-CF2659B13CD1}" name="05/2024" dataDxfId="116">
      <calculatedColumnFormula>'Hier Daten einfügen'!L17</calculatedColumnFormula>
    </tableColumn>
    <tableColumn id="13" xr3:uid="{26F248C0-8ED3-4858-ACC6-24657ECBBBCA}" name="06/2024" dataDxfId="115">
      <calculatedColumnFormula>'Hier Daten einfügen'!M17</calculatedColumnFormula>
    </tableColumn>
    <tableColumn id="14" xr3:uid="{83BB9A36-2E2F-4B6D-8ED2-4ADC0FCEE622}" name="07/2024" dataDxfId="114">
      <calculatedColumnFormula>'Hier Daten einfügen'!N17</calculatedColumnFormula>
    </tableColumn>
    <tableColumn id="15" xr3:uid="{71543B16-64C7-44C5-A387-685D1B71990C}" name="08/2024" dataDxfId="113">
      <calculatedColumnFormula>'Hier Daten einfügen'!O17</calculatedColumnFormula>
    </tableColumn>
    <tableColumn id="16" xr3:uid="{BCA4D2A6-2640-415E-89B1-392F9C1B7A5F}" name="09/2024" dataDxfId="112">
      <calculatedColumnFormula>'Hier Daten einfügen'!P17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D21D0C5-8ED2-4A6A-82C9-469C65EE7573}" name="Tabelle22" displayName="Tabelle22" ref="A73:E102" totalsRowShown="0" headerRowDxfId="111">
  <autoFilter ref="A73:E102" xr:uid="{30808143-92CC-46D9-A786-4F19ADD398D3}"/>
  <tableColumns count="5">
    <tableColumn id="1" xr3:uid="{97A1AE23-D150-4B84-B44F-CBE0A2E40B0F}" name="Kanaltypen" dataDxfId="110">
      <calculatedColumnFormula>'Hier Daten einfügen'!A48</calculatedColumnFormula>
    </tableColumn>
    <tableColumn id="2" xr3:uid="{5547E6DE-8B13-4EEA-85D8-61B0139159A8}" name="Besuch mit Umsatz" dataDxfId="109">
      <calculatedColumnFormula>'Hier Daten einfügen'!B48</calculatedColumnFormula>
    </tableColumn>
    <tableColumn id="3" xr3:uid="{B9E1EC60-7E6C-4D28-B254-6669B2F994E9}" name="Umsatz" dataDxfId="108">
      <calculatedColumnFormula>'Hier Daten einfügen'!C48</calculatedColumnFormula>
    </tableColumn>
    <tableColumn id="4" xr3:uid="{527D5AD4-A1C3-4782-96F9-CFD7027CD911}" name="Besuche insgesamt" dataDxfId="107">
      <calculatedColumnFormula>'Hier Daten einfügen'!D48</calculatedColumnFormula>
    </tableColumn>
    <tableColumn id="5" xr3:uid="{A903C72D-FBD5-4546-A047-047E8C7A9B25}" name="davon mit Umsatz" dataDxfId="106">
      <calculatedColumnFormula>'Hier Daten einfügen'!E48</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611F24E-EEA6-41CF-95AC-2D528A44A7A4}" name="Tabelle23" displayName="Tabelle23" ref="A105:C110" totalsRowShown="0" headerRowDxfId="105">
  <autoFilter ref="A105:C110" xr:uid="{9B9B2A54-F8FC-43BB-BAD3-89F7E62012AD}"/>
  <tableColumns count="3">
    <tableColumn id="1" xr3:uid="{568927A9-0789-4AE6-A6FC-3450B3BEFA89}" name="Alle Monate " dataDxfId="104">
      <calculatedColumnFormula>'Hier Daten einfügen'!A79</calculatedColumnFormula>
    </tableColumn>
    <tableColumn id="2" xr3:uid="{B06166FC-F6DC-4F56-A588-9B4BB710B549}" name="Durchschnitt" dataDxfId="103">
      <calculatedColumnFormula>'Hier Daten einfügen'!B79</calculatedColumnFormula>
    </tableColumn>
    <tableColumn id="3" xr3:uid="{C428F328-C242-46C1-8A20-698A5249BA07}" name="Median" dataDxfId="102">
      <calculatedColumnFormula>'Hier Daten einfügen'!C79</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B05358F-FC2C-4C5A-8E3A-9B75177DDA3D}" name="Tabelle12" displayName="Tabelle12" ref="A26:P28" totalsRowShown="0" headerRowDxfId="101" dataDxfId="100">
  <autoFilter ref="A26:P28" xr:uid="{F322EB47-29A6-4616-B5A5-D43F76DC0ACB}"/>
  <tableColumns count="16">
    <tableColumn id="1" xr3:uid="{F15388CB-A554-47F8-B788-3D3AF90BAC58}" name="Zeitraum" dataDxfId="99">
      <calculatedColumnFormula>'Hier Daten einfügen'!A16</calculatedColumnFormula>
    </tableColumn>
    <tableColumn id="2" xr3:uid="{1449791E-B06F-4160-80A6-748191872DDE}" name="07/2023" dataDxfId="98">
      <calculatedColumnFormula>'Hier Daten einfügen'!B16</calculatedColumnFormula>
    </tableColumn>
    <tableColumn id="3" xr3:uid="{0A4BCDA3-7391-42CE-BA33-074EFCC2DE0D}" name="08/2023" dataDxfId="97">
      <calculatedColumnFormula>'Hier Daten einfügen'!C16</calculatedColumnFormula>
    </tableColumn>
    <tableColumn id="4" xr3:uid="{D022754D-26FD-4A30-BD6A-3441D2F9E33D}" name="09/2023" dataDxfId="96">
      <calculatedColumnFormula>'Hier Daten einfügen'!D16</calculatedColumnFormula>
    </tableColumn>
    <tableColumn id="5" xr3:uid="{808444C4-9317-4A71-9862-75D0801B743D}" name="10/2023" dataDxfId="95">
      <calculatedColumnFormula>'Hier Daten einfügen'!E16</calculatedColumnFormula>
    </tableColumn>
    <tableColumn id="6" xr3:uid="{A7C84031-639A-4DD5-9245-003280F8A3F5}" name="11/2023" dataDxfId="94">
      <calculatedColumnFormula>'Hier Daten einfügen'!F16</calculatedColumnFormula>
    </tableColumn>
    <tableColumn id="7" xr3:uid="{5550829F-75BB-4AE4-81BA-9D4F77DEC596}" name="12/2023" dataDxfId="93">
      <calculatedColumnFormula>'Hier Daten einfügen'!G16</calculatedColumnFormula>
    </tableColumn>
    <tableColumn id="8" xr3:uid="{5B8997F5-A928-45F6-8D0C-59CA0E2E1CCE}" name="01/2024" dataDxfId="92">
      <calculatedColumnFormula>'Hier Daten einfügen'!H16</calculatedColumnFormula>
    </tableColumn>
    <tableColumn id="9" xr3:uid="{68DBD75A-1108-4CEE-82A7-432DA0A7E2A3}" name="02/2024" dataDxfId="91">
      <calculatedColumnFormula>'Hier Daten einfügen'!I16</calculatedColumnFormula>
    </tableColumn>
    <tableColumn id="10" xr3:uid="{E5236734-80AF-42E1-9F8A-7F280791F676}" name="03/2024" dataDxfId="90">
      <calculatedColumnFormula>'Hier Daten einfügen'!J16</calculatedColumnFormula>
    </tableColumn>
    <tableColumn id="11" xr3:uid="{15F3EBEB-41DE-45D5-A913-2E73C7D8B1F8}" name="04/2024" dataDxfId="89">
      <calculatedColumnFormula>'Hier Daten einfügen'!K16</calculatedColumnFormula>
    </tableColumn>
    <tableColumn id="12" xr3:uid="{6E4C0B63-E436-4122-A67B-E1F7CA9CAF1A}" name="05/2024" dataDxfId="88">
      <calculatedColumnFormula>'Hier Daten einfügen'!L16</calculatedColumnFormula>
    </tableColumn>
    <tableColumn id="13" xr3:uid="{89789E81-195C-4A46-9CAA-C2BBCAE7E824}" name="06/2024" dataDxfId="87">
      <calculatedColumnFormula>'Hier Daten einfügen'!M16</calculatedColumnFormula>
    </tableColumn>
    <tableColumn id="14" xr3:uid="{35E5B4CF-2743-4D73-A31C-E6669E77475F}" name="07/2024" dataDxfId="86">
      <calculatedColumnFormula>'Hier Daten einfügen'!N16</calculatedColumnFormula>
    </tableColumn>
    <tableColumn id="15" xr3:uid="{47EF2E6C-109D-4DF4-AA32-2637374BD192}" name="08/2024" dataDxfId="85">
      <calculatedColumnFormula>'Hier Daten einfügen'!O16</calculatedColumnFormula>
    </tableColumn>
    <tableColumn id="16" xr3:uid="{DB235CA3-E5C1-4885-B28F-A0C8F7FBAF38}" name="09/2024" dataDxfId="84">
      <calculatedColumnFormula>'Hier Daten einfügen'!P16</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7A93CA2-2E13-49D5-8C48-B677320F8E6B}" name="Tabelle11" displayName="Tabelle11" ref="A31:P33" totalsRowShown="0" headerRowDxfId="83" dataDxfId="82">
  <autoFilter ref="A31:P33" xr:uid="{835BB90C-30AA-4C68-83BA-692D7467338A}"/>
  <tableColumns count="16">
    <tableColumn id="1" xr3:uid="{A1638660-DA90-48F1-931E-D6F7762F5DA0}" name="Zeitraum" dataDxfId="81">
      <calculatedColumnFormula>'Hier Daten einfügen'!A9</calculatedColumnFormula>
    </tableColumn>
    <tableColumn id="3" xr3:uid="{0C66CC5C-DD5E-41EC-8882-DEEA787028BA}" name="07/2023" dataDxfId="80">
      <calculatedColumnFormula>'Hier Daten einfügen'!B9</calculatedColumnFormula>
    </tableColumn>
    <tableColumn id="4" xr3:uid="{A7173FEE-DB38-44CA-8AA2-2CBD144C93DE}" name="08/2023" dataDxfId="79">
      <calculatedColumnFormula>'Hier Daten einfügen'!C9</calculatedColumnFormula>
    </tableColumn>
    <tableColumn id="5" xr3:uid="{0A97A1D1-BAA9-4607-9CA0-C9CFB8B051BD}" name="09/2023" dataDxfId="78">
      <calculatedColumnFormula>'Hier Daten einfügen'!D9</calculatedColumnFormula>
    </tableColumn>
    <tableColumn id="6" xr3:uid="{AC716262-15CA-464C-922E-A2C78969B602}" name="10/2023" dataDxfId="77">
      <calculatedColumnFormula>'Hier Daten einfügen'!E9</calculatedColumnFormula>
    </tableColumn>
    <tableColumn id="7" xr3:uid="{D35F6B01-966A-4205-80C2-A4372BD37F14}" name="11/2023" dataDxfId="76">
      <calculatedColumnFormula>'Hier Daten einfügen'!F13</calculatedColumnFormula>
    </tableColumn>
    <tableColumn id="8" xr3:uid="{5E05E19A-C02D-4F55-82EE-40142069D196}" name="12/2023" dataDxfId="75">
      <calculatedColumnFormula>'Hier Daten einfügen'!G13</calculatedColumnFormula>
    </tableColumn>
    <tableColumn id="9" xr3:uid="{E4C24E52-2CF6-4302-AC47-E0C22B8ABE58}" name="01/2024" dataDxfId="74">
      <calculatedColumnFormula>'Hier Daten einfügen'!H13</calculatedColumnFormula>
    </tableColumn>
    <tableColumn id="10" xr3:uid="{98832A04-0A59-48B3-A13E-64BA2C810864}" name="02/2024" dataDxfId="73">
      <calculatedColumnFormula>'Hier Daten einfügen'!I13</calculatedColumnFormula>
    </tableColumn>
    <tableColumn id="11" xr3:uid="{B2482F96-1DC0-4260-8582-E6A38AED44A7}" name="03/2024" dataDxfId="72">
      <calculatedColumnFormula>'Hier Daten einfügen'!J13</calculatedColumnFormula>
    </tableColumn>
    <tableColumn id="12" xr3:uid="{4B4E50BE-7FE0-415F-A4B5-0DA050499067}" name="04/2024" dataDxfId="71">
      <calculatedColumnFormula>'Hier Daten einfügen'!K13</calculatedColumnFormula>
    </tableColumn>
    <tableColumn id="13" xr3:uid="{7DA1263A-B881-48EA-B95D-59E3603E7281}" name="05/2024" dataDxfId="70">
      <calculatedColumnFormula>'Hier Daten einfügen'!L13</calculatedColumnFormula>
    </tableColumn>
    <tableColumn id="14" xr3:uid="{538107AB-9A27-48AD-9114-7B297F94F458}" name="06/2024" dataDxfId="69">
      <calculatedColumnFormula>'Hier Daten einfügen'!M13</calculatedColumnFormula>
    </tableColumn>
    <tableColumn id="15" xr3:uid="{1793785A-7980-49F8-A06B-A0B16C0C1614}" name="07/2024" dataDxfId="68">
      <calculatedColumnFormula>'Hier Daten einfügen'!N13</calculatedColumnFormula>
    </tableColumn>
    <tableColumn id="16" xr3:uid="{50E5E23C-58A5-485C-995F-11C5D2049FE4}" name="08/2024" dataDxfId="67">
      <calculatedColumnFormula>'Hier Daten einfügen'!O13</calculatedColumnFormula>
    </tableColumn>
    <tableColumn id="17" xr3:uid="{95295C1B-65E4-49C5-B870-BD068FFD6CE6}" name="09/2024" dataDxfId="66">
      <calculatedColumnFormula>'Hier Daten einfügen'!P13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3-11-17T12:45:28.89" personId="{0653D1DE-CC61-40DF-9401-CE65C1D452FC}" id="{53A8CD1C-BCF7-4C87-A493-78D937E74F43}">
    <text>Ich würde die Daten in eine "echte" Tabelle packen (Bereich markieren &gt; Einfügen &gt; Tabelle; Anklicken: "Tabelle hat Überschriften")
Vorteile (u.a.): Aggregierte Ansichten durch Aufbereitung in Pivot-Tabelle möglich, sauberer und besser lesbar. Filtermöglichkeit nach einzelnen Wochentagen bereits gegeben.</text>
  </threadedComment>
</ThreadedComments>
</file>

<file path=xl/threadedComments/threadedComment2.xml><?xml version="1.0" encoding="utf-8"?>
<ThreadedComments xmlns="http://schemas.microsoft.com/office/spreadsheetml/2018/threadedcomments" xmlns:x="http://schemas.openxmlformats.org/spreadsheetml/2006/main">
  <threadedComment ref="A36" dT="2023-11-17T12:53:29.22" personId="{0653D1DE-CC61-40DF-9401-CE65C1D452FC}" id="{86EBF354-570D-41BA-AA1B-6905B4264934}">
    <text xml:space="preserve">Ich würde die Daten in eine "echte" Tabelle packen (Bereich markieren &gt; Einfügen &gt; Tabelle; Anklicken: "Tabelle hat Überschriften")
Vorteile (u.a.): Aggregierte Ansichten durch Aufbereitung in Pivot-Tabelle möglich, sauberer und besser lesbar. Filtermöglichkeit nach einzelnen Geräten.
</text>
  </threadedComment>
</ThreadedComments>
</file>

<file path=xl/threadedComments/threadedComment3.xml><?xml version="1.0" encoding="utf-8"?>
<ThreadedComments xmlns="http://schemas.microsoft.com/office/spreadsheetml/2018/threadedcomments" xmlns:x="http://schemas.openxmlformats.org/spreadsheetml/2006/main">
  <threadedComment ref="A31" dT="2023-11-17T12:54:28.61" personId="{0653D1DE-CC61-40DF-9401-CE65C1D452FC}" id="{1C0CDAA2-6295-43BE-968C-63745BA51A5E}">
    <text xml:space="preserve">Ich würde die Daten in eine "echte" Tabelle packen (Bereich markieren &gt; Einfügen &gt; Tabelle; Anklicken: "Tabelle hat Überschriften")
Vorteile (u.a.): Aggregierte Ansichten durch Aufbereitung in Pivot-Tabelle möglich, sauberer und besser lesbar. Filtermöglichkeit.
</text>
  </threadedComment>
</ThreadedComments>
</file>

<file path=xl/threadedComments/threadedComment4.xml><?xml version="1.0" encoding="utf-8"?>
<ThreadedComments xmlns="http://schemas.microsoft.com/office/spreadsheetml/2018/threadedcomments" xmlns:x="http://schemas.openxmlformats.org/spreadsheetml/2006/main">
  <threadedComment ref="A25" dT="2023-11-17T12:54:47.90" personId="{0653D1DE-CC61-40DF-9401-CE65C1D452FC}" id="{76777993-CA98-4825-8DBB-E50CF2303201}">
    <text xml:space="preserve">Ich würde die Daten in eine "echte" Tabelle packen (Bereich markieren &gt; Einfügen &gt; Tabelle; Anklicken: "Tabelle hat Überschriften")
Vorteile (u.a.): Aggregierte Ansichten durch Aufbereitung in Pivot-Tabelle möglich, sauberer und besser lesbar. Filtermöglichkeit.
</text>
  </threadedComment>
</ThreadedComments>
</file>

<file path=xl/threadedComments/threadedComment5.xml><?xml version="1.0" encoding="utf-8"?>
<ThreadedComments xmlns="http://schemas.microsoft.com/office/spreadsheetml/2018/threadedcomments" xmlns:x="http://schemas.openxmlformats.org/spreadsheetml/2006/main">
  <threadedComment ref="A32" dT="2023-11-17T12:55:21.41" personId="{0653D1DE-CC61-40DF-9401-CE65C1D452FC}" id="{3A712957-6275-4B71-9E71-F1AB6C64AFF9}">
    <text xml:space="preserve">Ich würde die Daten in eine "echte" Tabelle packen (Bereich markieren &gt; Einfügen &gt; Tabelle; Anklicken: "Tabelle hat Überschriften")
Vorteile (u.a.): Aggregierte Ansichten durch Aufbereitung in Pivot-Tabelle möglich, sauberer und besser lesbar. Filtermöglichkeit.
</text>
  </threadedComment>
</ThreadedComments>
</file>

<file path=xl/threadedComments/threadedComment6.xml><?xml version="1.0" encoding="utf-8"?>
<ThreadedComments xmlns="http://schemas.microsoft.com/office/spreadsheetml/2018/threadedcomments" xmlns:x="http://schemas.openxmlformats.org/spreadsheetml/2006/main">
  <threadedComment ref="A52" dT="2023-11-17T12:56:03.21" personId="{0653D1DE-CC61-40DF-9401-CE65C1D452FC}" id="{74ED535B-D51F-4C3F-B4E1-9236B152BAA6}">
    <text xml:space="preserve">Ich würde die Daten in eine "echte" Tabelle packen (Bereich markieren &gt; Einfügen &gt; Tabelle; Anklicken: "Tabelle hat Überschriften")
Vorteile (u.a.): Aggregierte Ansichten durch Aufbereitung in Pivot-Tabelle möglich, sauberer und besser lesbar. Filtermöglichkeit.
</text>
  </threadedComment>
</ThreadedComments>
</file>

<file path=xl/threadedComments/threadedComment8.xml><?xml version="1.0" encoding="utf-8"?>
<ThreadedComments xmlns="http://schemas.microsoft.com/office/spreadsheetml/2018/threadedcomments" xmlns:x="http://schemas.openxmlformats.org/spreadsheetml/2006/main">
  <threadedComment ref="A4" dT="2023-11-17T12:40:50.02" personId="{0653D1DE-CC61-40DF-9401-CE65C1D452FC}" id="{A6E918C3-0BAF-4A02-82B7-2E791E22860F}">
    <text>Unterschiedliche Skalierungen links und rechts finde ich ziemlich verwirrend. 
1. Das wirft m.E. die Frage auf, wie sinnvoll es ist, all diese Datenreihen in einem Diagramm zu kombinieren. Ggf. sollte man sich hier auf einige beschränken. Z.B. "Website-Besuche" insgesamt (inkl. "Eindeutige Seitenansichten") und abgeschlossene Bestellungen. 
2. In der Darstellung würde ich in diesem Fall unterschiedliche Skalierungen weglassen und stattdessen lieber die Werte in den Kurven selbst einblenden. (Klick auf Diagramm &gt; Plus-Symbol &gt; Datenbeschriftungen)</text>
  </threadedComment>
  <threadedComment ref="A50" dT="2023-11-20T09:52:59.52" personId="{0653D1DE-CC61-40DF-9401-CE65C1D452FC}" id="{8EC47A73-629B-4BF5-92A1-775A0C908FFB}">
    <text>Ich würde die Daten in eine "echte" Tabelle packen (Bereich markieren &gt; Einfügen &gt; Tabelle; Anklicken: "Tabelle hat Überschriften")
Vorteile (u.a.): Aggregierte Ansichten durch Aufbereitung in Pivot-Tabelle möglich, sauberer und besser lesbar. Filtermöglichkeit.</text>
  </threadedComment>
  <threadedComment ref="A94" dT="2023-11-20T09:55:14.55" personId="{0653D1DE-CC61-40DF-9401-CE65C1D452FC}" id="{D816E6A2-231E-4B1F-983C-2DD836E576D2}">
    <text>Sollte m.E. eher in die Anleitung oder in das PDF.</text>
  </threadedComment>
  <threadedComment ref="A99" dT="2023-11-20T09:56:43.91" personId="{0653D1DE-CC61-40DF-9401-CE65C1D452FC}" id="{6126FD1F-6D19-41B7-94B1-43BF6AC47372}">
    <text>Sollte m.E. eher in die Anleitung oder in das PDF. Müsste man m.E. auch noch weiter erläutern.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drawing" Target="../drawings/drawing4.xml"/><Relationship Id="rId5" Type="http://schemas.microsoft.com/office/2017/10/relationships/threadedComment" Target="../threadedComments/threadedComment4.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5.xml"/><Relationship Id="rId5" Type="http://schemas.openxmlformats.org/officeDocument/2006/relationships/comments" Target="../comments4.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microsoft.com/office/2017/10/relationships/threadedComment" Target="../threadedComments/threadedComment6.xml"/><Relationship Id="rId5" Type="http://schemas.openxmlformats.org/officeDocument/2006/relationships/comments" Target="../comments5.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8" Type="http://schemas.microsoft.com/office/2017/10/relationships/threadedComment" Target="../threadedComments/threadedComment8.xml"/><Relationship Id="rId3" Type="http://schemas.openxmlformats.org/officeDocument/2006/relationships/table" Target="../tables/table11.xml"/><Relationship Id="rId7"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EAD0C-96DD-4FD4-A0C3-1FD84DEF0CF3}">
  <dimension ref="A1:M40"/>
  <sheetViews>
    <sheetView topLeftCell="A17" zoomScale="115" zoomScaleNormal="115" workbookViewId="0">
      <selection activeCell="A39" sqref="A39"/>
    </sheetView>
  </sheetViews>
  <sheetFormatPr baseColWidth="10" defaultRowHeight="15" x14ac:dyDescent="0.2"/>
  <cols>
    <col min="1" max="1" width="139.6640625" bestFit="1" customWidth="1"/>
  </cols>
  <sheetData>
    <row r="1" spans="1:13" ht="18" x14ac:dyDescent="0.25">
      <c r="A1" s="109" t="s">
        <v>171</v>
      </c>
    </row>
    <row r="2" spans="1:13" ht="18" x14ac:dyDescent="0.25">
      <c r="A2" s="48"/>
    </row>
    <row r="3" spans="1:13" ht="18" x14ac:dyDescent="0.25">
      <c r="A3" s="106" t="s">
        <v>179</v>
      </c>
    </row>
    <row r="4" spans="1:13" ht="18" x14ac:dyDescent="0.25">
      <c r="A4" s="48"/>
    </row>
    <row r="5" spans="1:13" ht="30" x14ac:dyDescent="0.2">
      <c r="A5" s="102" t="s">
        <v>172</v>
      </c>
    </row>
    <row r="6" spans="1:13" x14ac:dyDescent="0.2">
      <c r="A6" s="49" t="s">
        <v>69</v>
      </c>
    </row>
    <row r="7" spans="1:13" ht="30" x14ac:dyDescent="0.2">
      <c r="A7" s="49" t="s">
        <v>160</v>
      </c>
    </row>
    <row r="8" spans="1:13" x14ac:dyDescent="0.2">
      <c r="A8" s="49" t="s">
        <v>175</v>
      </c>
      <c r="B8" s="83"/>
      <c r="C8" s="83"/>
      <c r="D8" s="83"/>
      <c r="E8" s="83"/>
      <c r="F8" s="83"/>
      <c r="G8" s="83"/>
      <c r="H8" s="83"/>
      <c r="I8" s="83"/>
      <c r="J8" s="83"/>
      <c r="K8" s="83"/>
      <c r="L8" s="83"/>
      <c r="M8" s="83"/>
    </row>
    <row r="9" spans="1:13" x14ac:dyDescent="0.2">
      <c r="A9" s="49" t="s">
        <v>176</v>
      </c>
      <c r="B9" s="83"/>
      <c r="C9" s="83"/>
      <c r="D9" s="83"/>
      <c r="E9" s="83"/>
      <c r="F9" s="83"/>
      <c r="G9" s="83"/>
      <c r="H9" s="83"/>
      <c r="I9" s="83"/>
      <c r="J9" s="83"/>
      <c r="K9" s="83"/>
      <c r="L9" s="83"/>
      <c r="M9" s="83"/>
    </row>
    <row r="10" spans="1:13" x14ac:dyDescent="0.2">
      <c r="A10" s="107" t="s">
        <v>177</v>
      </c>
      <c r="B10" s="83"/>
      <c r="C10" s="83"/>
      <c r="D10" s="83"/>
      <c r="E10" s="83"/>
      <c r="F10" s="83"/>
      <c r="G10" s="83"/>
      <c r="H10" s="83"/>
      <c r="I10" s="83"/>
      <c r="J10" s="83"/>
      <c r="K10" s="83"/>
      <c r="L10" s="83"/>
      <c r="M10" s="83"/>
    </row>
    <row r="11" spans="1:13" x14ac:dyDescent="0.2">
      <c r="A11" s="107"/>
      <c r="B11" s="83"/>
      <c r="C11" s="83"/>
      <c r="D11" s="83"/>
      <c r="E11" s="83"/>
      <c r="F11" s="83"/>
      <c r="G11" s="83"/>
      <c r="H11" s="83"/>
      <c r="I11" s="83"/>
      <c r="J11" s="83"/>
      <c r="K11" s="83"/>
      <c r="L11" s="83"/>
      <c r="M11" s="83"/>
    </row>
    <row r="12" spans="1:13" ht="15.75" x14ac:dyDescent="0.25">
      <c r="A12" s="50" t="s">
        <v>173</v>
      </c>
    </row>
    <row r="13" spans="1:13" ht="45" x14ac:dyDescent="0.2">
      <c r="A13" s="102" t="s">
        <v>174</v>
      </c>
    </row>
    <row r="15" spans="1:13" ht="18" x14ac:dyDescent="0.25">
      <c r="A15" s="108" t="s">
        <v>178</v>
      </c>
    </row>
    <row r="16" spans="1:13" ht="75" x14ac:dyDescent="0.2">
      <c r="A16" s="49" t="s">
        <v>161</v>
      </c>
    </row>
    <row r="17" spans="1:13" ht="60" x14ac:dyDescent="0.2">
      <c r="A17" s="49" t="s">
        <v>170</v>
      </c>
    </row>
    <row r="18" spans="1:13" x14ac:dyDescent="0.2">
      <c r="A18" s="1"/>
      <c r="B18" s="1"/>
      <c r="C18" s="1"/>
      <c r="D18" s="1"/>
      <c r="E18" s="1"/>
      <c r="F18" s="1"/>
      <c r="G18" s="1"/>
      <c r="H18" s="1"/>
      <c r="I18" s="1"/>
      <c r="J18" s="1"/>
      <c r="K18" s="1"/>
      <c r="L18" s="1"/>
      <c r="M18" s="1"/>
    </row>
    <row r="19" spans="1:13" ht="15.75" x14ac:dyDescent="0.25">
      <c r="A19" s="8" t="s">
        <v>39</v>
      </c>
      <c r="B19" s="1"/>
      <c r="C19" s="1"/>
      <c r="D19" s="1"/>
      <c r="E19" s="1"/>
      <c r="F19" s="1"/>
      <c r="G19" s="1"/>
      <c r="H19" s="1"/>
      <c r="I19" s="1"/>
      <c r="J19" s="1"/>
      <c r="K19" s="1"/>
      <c r="L19" s="1"/>
      <c r="M19" s="1"/>
    </row>
    <row r="20" spans="1:13" x14ac:dyDescent="0.2">
      <c r="A20" s="104" t="s">
        <v>49</v>
      </c>
      <c r="B20" s="104"/>
      <c r="C20" s="104"/>
      <c r="D20" s="104"/>
      <c r="E20" s="104"/>
      <c r="F20" s="104"/>
      <c r="G20" s="104"/>
      <c r="H20" s="104"/>
      <c r="I20" s="104"/>
      <c r="J20" s="104"/>
      <c r="K20" s="104"/>
      <c r="L20" s="104"/>
      <c r="M20" s="104"/>
    </row>
    <row r="21" spans="1:13" x14ac:dyDescent="0.2">
      <c r="A21" s="103" t="s">
        <v>51</v>
      </c>
      <c r="B21" s="1"/>
      <c r="C21" s="1"/>
      <c r="D21" s="1"/>
      <c r="E21" s="1"/>
      <c r="F21" s="1"/>
      <c r="G21" s="1"/>
      <c r="H21" s="1"/>
      <c r="I21" s="1"/>
      <c r="J21" s="1"/>
      <c r="K21" s="1"/>
      <c r="L21" s="1"/>
      <c r="M21" s="1"/>
    </row>
    <row r="22" spans="1:13" x14ac:dyDescent="0.2">
      <c r="A22" s="103" t="s">
        <v>52</v>
      </c>
      <c r="B22" s="1"/>
      <c r="C22" s="1"/>
      <c r="D22" s="1"/>
      <c r="E22" s="1"/>
      <c r="F22" s="1"/>
      <c r="G22" s="1"/>
      <c r="H22" s="1"/>
      <c r="I22" s="1"/>
      <c r="J22" s="1"/>
      <c r="K22" s="1"/>
      <c r="L22" s="1"/>
      <c r="M22" s="1"/>
    </row>
    <row r="23" spans="1:13" x14ac:dyDescent="0.2">
      <c r="A23" s="49"/>
    </row>
    <row r="24" spans="1:13" ht="18" x14ac:dyDescent="0.25">
      <c r="A24" s="108" t="s">
        <v>57</v>
      </c>
    </row>
    <row r="25" spans="1:13" ht="15.75" x14ac:dyDescent="0.25">
      <c r="A25" s="49" t="s">
        <v>58</v>
      </c>
    </row>
    <row r="26" spans="1:13" ht="15.75" x14ac:dyDescent="0.25">
      <c r="A26" s="49" t="s">
        <v>180</v>
      </c>
    </row>
    <row r="27" spans="1:13" ht="15.75" x14ac:dyDescent="0.25">
      <c r="A27" s="49" t="s">
        <v>166</v>
      </c>
    </row>
    <row r="28" spans="1:13" ht="30.75" x14ac:dyDescent="0.2">
      <c r="A28" s="49" t="s">
        <v>62</v>
      </c>
    </row>
    <row r="29" spans="1:13" ht="15.75" x14ac:dyDescent="0.25">
      <c r="A29" s="49" t="s">
        <v>65</v>
      </c>
    </row>
    <row r="30" spans="1:13" ht="15.75" x14ac:dyDescent="0.25">
      <c r="A30" s="49" t="s">
        <v>63</v>
      </c>
    </row>
    <row r="31" spans="1:13" ht="15.75" x14ac:dyDescent="0.25">
      <c r="A31" s="49" t="s">
        <v>64</v>
      </c>
    </row>
    <row r="32" spans="1:13" ht="15.75" x14ac:dyDescent="0.25">
      <c r="A32" s="49" t="s">
        <v>167</v>
      </c>
    </row>
    <row r="33" spans="1:1" ht="15.75" x14ac:dyDescent="0.25">
      <c r="A33" s="49" t="s">
        <v>168</v>
      </c>
    </row>
    <row r="34" spans="1:1" ht="15.75" x14ac:dyDescent="0.25">
      <c r="A34" s="49" t="s">
        <v>66</v>
      </c>
    </row>
    <row r="35" spans="1:1" ht="15.75" x14ac:dyDescent="0.25">
      <c r="A35" s="49" t="s">
        <v>169</v>
      </c>
    </row>
    <row r="36" spans="1:1" ht="15.75" x14ac:dyDescent="0.25">
      <c r="A36" s="49" t="s">
        <v>67</v>
      </c>
    </row>
    <row r="37" spans="1:1" ht="15.75" x14ac:dyDescent="0.25">
      <c r="A37" s="49" t="s">
        <v>59</v>
      </c>
    </row>
    <row r="38" spans="1:1" ht="15.75" x14ac:dyDescent="0.25">
      <c r="A38" s="49" t="s">
        <v>60</v>
      </c>
    </row>
    <row r="39" spans="1:1" ht="15.75" x14ac:dyDescent="0.25">
      <c r="A39" s="49" t="s">
        <v>61</v>
      </c>
    </row>
    <row r="40" spans="1:1" ht="15.75" x14ac:dyDescent="0.25">
      <c r="A40" s="49" t="s">
        <v>68</v>
      </c>
    </row>
  </sheetData>
  <sheetProtection sheet="1" objects="1" scenarios="1"/>
  <mergeCells count="1">
    <mergeCell ref="A20:M20"/>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9CCA-9741-4F11-929F-27CC705010CC}">
  <dimension ref="A34:R82"/>
  <sheetViews>
    <sheetView zoomScale="85" zoomScaleNormal="85" workbookViewId="0">
      <selection activeCell="B56" sqref="B56"/>
    </sheetView>
  </sheetViews>
  <sheetFormatPr baseColWidth="10" defaultColWidth="10.6640625" defaultRowHeight="14.25" x14ac:dyDescent="0.2"/>
  <cols>
    <col min="1" max="1" width="18.6640625" style="2" bestFit="1" customWidth="1"/>
    <col min="2" max="4" width="8.6640625" style="1" bestFit="1" customWidth="1"/>
    <col min="5" max="5" width="8.33203125" style="14" bestFit="1" customWidth="1"/>
    <col min="6" max="16" width="8.6640625" style="1" customWidth="1"/>
    <col min="17" max="17" width="9.6640625" style="1" customWidth="1"/>
    <col min="18" max="18" width="12" style="1" customWidth="1"/>
    <col min="19" max="16384" width="10.6640625" style="1"/>
  </cols>
  <sheetData>
    <row r="34" spans="1:18" ht="15" x14ac:dyDescent="0.25">
      <c r="A34" s="10" t="str">
        <f>'Hier Daten einfügen'!A33</f>
        <v>Eindeutige Beucher nach Wochentagen</v>
      </c>
    </row>
    <row r="35" spans="1:18" s="8" customFormat="1" ht="15" x14ac:dyDescent="0.25">
      <c r="A35" s="100" t="s">
        <v>19</v>
      </c>
      <c r="B35" s="100" t="s">
        <v>6</v>
      </c>
      <c r="C35" s="100" t="s">
        <v>7</v>
      </c>
      <c r="D35" s="100" t="s">
        <v>8</v>
      </c>
      <c r="E35" s="101" t="s">
        <v>9</v>
      </c>
      <c r="F35" s="100" t="s">
        <v>10</v>
      </c>
      <c r="G35" s="100" t="s">
        <v>11</v>
      </c>
      <c r="H35" s="100" t="s">
        <v>13</v>
      </c>
      <c r="I35" s="100" t="s">
        <v>12</v>
      </c>
      <c r="J35" s="100" t="s">
        <v>21</v>
      </c>
      <c r="K35" s="100" t="s">
        <v>22</v>
      </c>
      <c r="L35" s="100" t="s">
        <v>23</v>
      </c>
      <c r="M35" s="100" t="s">
        <v>24</v>
      </c>
      <c r="N35" s="100" t="s">
        <v>25</v>
      </c>
      <c r="O35" s="100" t="s">
        <v>26</v>
      </c>
      <c r="P35" s="100" t="s">
        <v>27</v>
      </c>
      <c r="Q35" s="100" t="s">
        <v>71</v>
      </c>
      <c r="R35" s="100" t="s">
        <v>70</v>
      </c>
    </row>
    <row r="36" spans="1:18" ht="15" x14ac:dyDescent="0.25">
      <c r="A36" s="10" t="str">
        <f>'Hier Daten einfügen'!A35</f>
        <v>Montag</v>
      </c>
      <c r="B36" s="3">
        <f>'Hier Daten einfügen'!B35</f>
        <v>1000</v>
      </c>
      <c r="C36" s="3">
        <f>'Hier Daten einfügen'!C35</f>
        <v>867</v>
      </c>
      <c r="D36" s="3">
        <f>'Hier Daten einfügen'!D35</f>
        <v>1486</v>
      </c>
      <c r="E36" s="15">
        <f>'Hier Daten einfügen'!E35</f>
        <v>1439</v>
      </c>
      <c r="F36" s="3">
        <f>'Hier Daten einfügen'!F35</f>
        <v>1042</v>
      </c>
      <c r="G36" s="3">
        <f>'Hier Daten einfügen'!G35</f>
        <v>0</v>
      </c>
      <c r="H36" s="3">
        <f>'Hier Daten einfügen'!H35</f>
        <v>0</v>
      </c>
      <c r="I36" s="3">
        <f>'Hier Daten einfügen'!I35</f>
        <v>0</v>
      </c>
      <c r="J36" s="3">
        <f>'Hier Daten einfügen'!J35</f>
        <v>0</v>
      </c>
      <c r="K36" s="3">
        <f>'Hier Daten einfügen'!K35</f>
        <v>0</v>
      </c>
      <c r="L36" s="3">
        <f>'Hier Daten einfügen'!L35</f>
        <v>0</v>
      </c>
      <c r="M36" s="3">
        <f>'Hier Daten einfügen'!M35</f>
        <v>0</v>
      </c>
      <c r="N36" s="3">
        <f>'Hier Daten einfügen'!N35</f>
        <v>0</v>
      </c>
      <c r="O36" s="3">
        <f>'Hier Daten einfügen'!O35</f>
        <v>0</v>
      </c>
      <c r="P36" s="3">
        <f>'Hier Daten einfügen'!P35</f>
        <v>0</v>
      </c>
      <c r="Q36" s="1">
        <f>'Hier Daten einfügen'!Q35</f>
        <v>1042</v>
      </c>
      <c r="R36" s="1">
        <f>'Hier Daten einfügen'!R35</f>
        <v>1166.8</v>
      </c>
    </row>
    <row r="37" spans="1:18" ht="15" x14ac:dyDescent="0.25">
      <c r="A37" s="10" t="str">
        <f>'Hier Daten einfügen'!A36</f>
        <v>Dienstag</v>
      </c>
      <c r="B37" s="3">
        <f>'Hier Daten einfügen'!B36</f>
        <v>856</v>
      </c>
      <c r="C37" s="3">
        <f>'Hier Daten einfügen'!C36</f>
        <v>1051</v>
      </c>
      <c r="D37" s="3">
        <f>'Hier Daten einfügen'!D36</f>
        <v>1378</v>
      </c>
      <c r="E37" s="15">
        <f>'Hier Daten einfügen'!E36</f>
        <v>1333</v>
      </c>
      <c r="F37" s="3">
        <f>'Hier Daten einfügen'!F36</f>
        <v>1001</v>
      </c>
      <c r="G37" s="3">
        <f>'Hier Daten einfügen'!G36</f>
        <v>0</v>
      </c>
      <c r="H37" s="3">
        <f>'Hier Daten einfügen'!H36</f>
        <v>0</v>
      </c>
      <c r="I37" s="3">
        <f>'Hier Daten einfügen'!I36</f>
        <v>0</v>
      </c>
      <c r="J37" s="3">
        <f>'Hier Daten einfügen'!J36</f>
        <v>0</v>
      </c>
      <c r="K37" s="3">
        <f>'Hier Daten einfügen'!K36</f>
        <v>0</v>
      </c>
      <c r="L37" s="3">
        <f>'Hier Daten einfügen'!L36</f>
        <v>0</v>
      </c>
      <c r="M37" s="3">
        <f>'Hier Daten einfügen'!M36</f>
        <v>0</v>
      </c>
      <c r="N37" s="3">
        <f>'Hier Daten einfügen'!N36</f>
        <v>0</v>
      </c>
      <c r="O37" s="3">
        <f>'Hier Daten einfügen'!O36</f>
        <v>0</v>
      </c>
      <c r="P37" s="3">
        <f>'Hier Daten einfügen'!P36</f>
        <v>0</v>
      </c>
      <c r="Q37" s="1">
        <f>'Hier Daten einfügen'!Q36</f>
        <v>1051</v>
      </c>
      <c r="R37" s="1">
        <f>'Hier Daten einfügen'!R36</f>
        <v>1123.8</v>
      </c>
    </row>
    <row r="38" spans="1:18" ht="15" x14ac:dyDescent="0.25">
      <c r="A38" s="10" t="str">
        <f>'Hier Daten einfügen'!A37</f>
        <v>Mittwoch</v>
      </c>
      <c r="B38" s="3">
        <f>'Hier Daten einfügen'!B37</f>
        <v>881</v>
      </c>
      <c r="C38" s="3">
        <f>'Hier Daten einfügen'!C37</f>
        <v>1101</v>
      </c>
      <c r="D38" s="3">
        <f>'Hier Daten einfügen'!D37</f>
        <v>1724</v>
      </c>
      <c r="E38" s="15">
        <f>'Hier Daten einfügen'!E37</f>
        <v>1428</v>
      </c>
      <c r="F38" s="3">
        <f>'Hier Daten einfügen'!F37</f>
        <v>1243</v>
      </c>
      <c r="G38" s="3">
        <f>'Hier Daten einfügen'!G37</f>
        <v>0</v>
      </c>
      <c r="H38" s="3">
        <f>'Hier Daten einfügen'!H37</f>
        <v>0</v>
      </c>
      <c r="I38" s="3">
        <f>'Hier Daten einfügen'!I37</f>
        <v>0</v>
      </c>
      <c r="J38" s="3">
        <f>'Hier Daten einfügen'!J37</f>
        <v>0</v>
      </c>
      <c r="K38" s="3">
        <f>'Hier Daten einfügen'!K37</f>
        <v>0</v>
      </c>
      <c r="L38" s="3">
        <f>'Hier Daten einfügen'!L37</f>
        <v>0</v>
      </c>
      <c r="M38" s="3">
        <f>'Hier Daten einfügen'!M37</f>
        <v>0</v>
      </c>
      <c r="N38" s="3">
        <f>'Hier Daten einfügen'!N37</f>
        <v>0</v>
      </c>
      <c r="O38" s="3">
        <f>'Hier Daten einfügen'!O37</f>
        <v>0</v>
      </c>
      <c r="P38" s="3">
        <f>'Hier Daten einfügen'!P37</f>
        <v>0</v>
      </c>
      <c r="Q38" s="1">
        <f>'Hier Daten einfügen'!Q37</f>
        <v>1243</v>
      </c>
      <c r="R38" s="1">
        <f>'Hier Daten einfügen'!R37</f>
        <v>1275.4000000000001</v>
      </c>
    </row>
    <row r="39" spans="1:18" ht="15" x14ac:dyDescent="0.25">
      <c r="A39" s="10" t="str">
        <f>'Hier Daten einfügen'!A38</f>
        <v>Donnerstag</v>
      </c>
      <c r="B39" s="3">
        <f>'Hier Daten einfügen'!B38</f>
        <v>1002</v>
      </c>
      <c r="C39" s="3">
        <f>'Hier Daten einfügen'!C38</f>
        <v>881</v>
      </c>
      <c r="D39" s="3">
        <f>'Hier Daten einfügen'!D38</f>
        <v>1447</v>
      </c>
      <c r="E39" s="15">
        <f>'Hier Daten einfügen'!E38</f>
        <v>1246</v>
      </c>
      <c r="F39" s="3">
        <f>'Hier Daten einfügen'!F38</f>
        <v>1181</v>
      </c>
      <c r="G39" s="3">
        <f>'Hier Daten einfügen'!G38</f>
        <v>0</v>
      </c>
      <c r="H39" s="3">
        <f>'Hier Daten einfügen'!H38</f>
        <v>0</v>
      </c>
      <c r="I39" s="3">
        <f>'Hier Daten einfügen'!I38</f>
        <v>0</v>
      </c>
      <c r="J39" s="3">
        <f>'Hier Daten einfügen'!J38</f>
        <v>0</v>
      </c>
      <c r="K39" s="3">
        <f>'Hier Daten einfügen'!K38</f>
        <v>0</v>
      </c>
      <c r="L39" s="3">
        <f>'Hier Daten einfügen'!L38</f>
        <v>0</v>
      </c>
      <c r="M39" s="3">
        <f>'Hier Daten einfügen'!M38</f>
        <v>0</v>
      </c>
      <c r="N39" s="3">
        <f>'Hier Daten einfügen'!N38</f>
        <v>0</v>
      </c>
      <c r="O39" s="3">
        <f>'Hier Daten einfügen'!O38</f>
        <v>0</v>
      </c>
      <c r="P39" s="3">
        <f>'Hier Daten einfügen'!P38</f>
        <v>0</v>
      </c>
      <c r="Q39" s="1">
        <f>'Hier Daten einfügen'!Q38</f>
        <v>1181</v>
      </c>
      <c r="R39" s="1">
        <f>'Hier Daten einfügen'!R38</f>
        <v>1151.4000000000001</v>
      </c>
    </row>
    <row r="40" spans="1:18" ht="15" x14ac:dyDescent="0.25">
      <c r="A40" s="10" t="str">
        <f>'Hier Daten einfügen'!A39</f>
        <v>Freitag</v>
      </c>
      <c r="B40" s="3">
        <f>'Hier Daten einfügen'!B39</f>
        <v>815</v>
      </c>
      <c r="C40" s="3">
        <f>'Hier Daten einfügen'!C39</f>
        <v>720</v>
      </c>
      <c r="D40" s="3">
        <f>'Hier Daten einfügen'!D39</f>
        <v>1446</v>
      </c>
      <c r="E40" s="15">
        <f>'Hier Daten einfügen'!E39</f>
        <v>1154</v>
      </c>
      <c r="F40" s="3">
        <f>'Hier Daten einfügen'!F39</f>
        <v>801</v>
      </c>
      <c r="G40" s="3">
        <f>'Hier Daten einfügen'!G39</f>
        <v>0</v>
      </c>
      <c r="H40" s="3">
        <f>'Hier Daten einfügen'!H39</f>
        <v>0</v>
      </c>
      <c r="I40" s="3">
        <f>'Hier Daten einfügen'!I39</f>
        <v>0</v>
      </c>
      <c r="J40" s="3">
        <f>'Hier Daten einfügen'!J39</f>
        <v>0</v>
      </c>
      <c r="K40" s="3">
        <f>'Hier Daten einfügen'!K39</f>
        <v>0</v>
      </c>
      <c r="L40" s="3">
        <f>'Hier Daten einfügen'!L39</f>
        <v>0</v>
      </c>
      <c r="M40" s="3">
        <f>'Hier Daten einfügen'!M39</f>
        <v>0</v>
      </c>
      <c r="N40" s="3">
        <f>'Hier Daten einfügen'!N39</f>
        <v>0</v>
      </c>
      <c r="O40" s="3">
        <f>'Hier Daten einfügen'!O39</f>
        <v>0</v>
      </c>
      <c r="P40" s="3">
        <f>'Hier Daten einfügen'!P39</f>
        <v>0</v>
      </c>
      <c r="Q40" s="1">
        <f>'Hier Daten einfügen'!Q39</f>
        <v>815</v>
      </c>
      <c r="R40" s="1">
        <f>'Hier Daten einfügen'!R39</f>
        <v>987.2</v>
      </c>
    </row>
    <row r="41" spans="1:18" ht="15" x14ac:dyDescent="0.25">
      <c r="A41" s="10" t="str">
        <f>'Hier Daten einfügen'!A40</f>
        <v>Samstag</v>
      </c>
      <c r="B41" s="3">
        <f>'Hier Daten einfügen'!B40</f>
        <v>514</v>
      </c>
      <c r="C41" s="3">
        <f>'Hier Daten einfügen'!C40</f>
        <v>501</v>
      </c>
      <c r="D41" s="3">
        <f>'Hier Daten einfügen'!D40</f>
        <v>1310</v>
      </c>
      <c r="E41" s="15">
        <f>'Hier Daten einfügen'!E40</f>
        <v>704</v>
      </c>
      <c r="F41" s="3">
        <f>'Hier Daten einfügen'!F40</f>
        <v>708</v>
      </c>
      <c r="G41" s="3">
        <f>'Hier Daten einfügen'!G40</f>
        <v>0</v>
      </c>
      <c r="H41" s="3">
        <f>'Hier Daten einfügen'!H40</f>
        <v>0</v>
      </c>
      <c r="I41" s="3">
        <f>'Hier Daten einfügen'!I40</f>
        <v>0</v>
      </c>
      <c r="J41" s="3">
        <f>'Hier Daten einfügen'!J40</f>
        <v>0</v>
      </c>
      <c r="K41" s="3">
        <f>'Hier Daten einfügen'!K40</f>
        <v>0</v>
      </c>
      <c r="L41" s="3">
        <f>'Hier Daten einfügen'!L40</f>
        <v>0</v>
      </c>
      <c r="M41" s="3">
        <f>'Hier Daten einfügen'!M40</f>
        <v>0</v>
      </c>
      <c r="N41" s="3">
        <f>'Hier Daten einfügen'!N40</f>
        <v>0</v>
      </c>
      <c r="O41" s="3">
        <f>'Hier Daten einfügen'!O40</f>
        <v>0</v>
      </c>
      <c r="P41" s="3">
        <f>'Hier Daten einfügen'!P40</f>
        <v>0</v>
      </c>
      <c r="Q41" s="1">
        <f>'Hier Daten einfügen'!Q40</f>
        <v>704</v>
      </c>
      <c r="R41" s="1">
        <f>'Hier Daten einfügen'!R40</f>
        <v>747.4</v>
      </c>
    </row>
    <row r="42" spans="1:18" ht="15" x14ac:dyDescent="0.25">
      <c r="A42" s="10" t="str">
        <f>'Hier Daten einfügen'!A41</f>
        <v>Sonntag</v>
      </c>
      <c r="B42" s="7">
        <f>'Hier Daten einfügen'!B41</f>
        <v>714</v>
      </c>
      <c r="C42" s="7">
        <f>'Hier Daten einfügen'!C41</f>
        <v>700</v>
      </c>
      <c r="D42" s="7">
        <f>'Hier Daten einfügen'!D41</f>
        <v>1022</v>
      </c>
      <c r="E42" s="29">
        <f>'Hier Daten einfügen'!E41</f>
        <v>961</v>
      </c>
      <c r="F42" s="29">
        <f>'Hier Daten einfügen'!F41</f>
        <v>846</v>
      </c>
      <c r="G42" s="29">
        <f>'Hier Daten einfügen'!G41</f>
        <v>0</v>
      </c>
      <c r="H42" s="29">
        <f>'Hier Daten einfügen'!H41</f>
        <v>0</v>
      </c>
      <c r="I42" s="29">
        <f>'Hier Daten einfügen'!I41</f>
        <v>0</v>
      </c>
      <c r="J42" s="29">
        <f>'Hier Daten einfügen'!J41</f>
        <v>0</v>
      </c>
      <c r="K42" s="29">
        <f>'Hier Daten einfügen'!K41</f>
        <v>0</v>
      </c>
      <c r="L42" s="29">
        <f>'Hier Daten einfügen'!L41</f>
        <v>0</v>
      </c>
      <c r="M42" s="29">
        <f>'Hier Daten einfügen'!M41</f>
        <v>0</v>
      </c>
      <c r="N42" s="29">
        <f>'Hier Daten einfügen'!N41</f>
        <v>0</v>
      </c>
      <c r="O42" s="29">
        <f>'Hier Daten einfügen'!O41</f>
        <v>0</v>
      </c>
      <c r="P42" s="29">
        <f>'Hier Daten einfügen'!P41</f>
        <v>0</v>
      </c>
      <c r="Q42" s="1">
        <f>'Hier Daten einfügen'!Q41</f>
        <v>846</v>
      </c>
      <c r="R42" s="1">
        <f>'Hier Daten einfügen'!R41</f>
        <v>848.6</v>
      </c>
    </row>
    <row r="43" spans="1:18" s="8" customFormat="1" ht="15" x14ac:dyDescent="0.25">
      <c r="A43" s="10" t="str">
        <f>'Hier Daten einfügen'!A42</f>
        <v>Gesamt</v>
      </c>
      <c r="B43" s="37">
        <f>'Hier Daten einfügen'!B42</f>
        <v>5782</v>
      </c>
      <c r="C43" s="37">
        <f>'Hier Daten einfügen'!C42</f>
        <v>5821</v>
      </c>
      <c r="D43" s="38">
        <f>'Hier Daten einfügen'!D42</f>
        <v>9813</v>
      </c>
      <c r="E43" s="39">
        <f>'Hier Daten einfügen'!E42</f>
        <v>8265</v>
      </c>
      <c r="F43" s="39">
        <f>'Hier Daten einfügen'!F42</f>
        <v>6822</v>
      </c>
      <c r="G43" s="39">
        <f>'Hier Daten einfügen'!G42</f>
        <v>0</v>
      </c>
      <c r="H43" s="17">
        <f>'Hier Daten einfügen'!H42</f>
        <v>0</v>
      </c>
      <c r="I43" s="17">
        <f>'Hier Daten einfügen'!I42</f>
        <v>0</v>
      </c>
      <c r="J43" s="17">
        <f>'Hier Daten einfügen'!J42</f>
        <v>0</v>
      </c>
      <c r="K43" s="17">
        <f>'Hier Daten einfügen'!K42</f>
        <v>0</v>
      </c>
      <c r="L43" s="17">
        <f>'Hier Daten einfügen'!L42</f>
        <v>0</v>
      </c>
      <c r="M43" s="17">
        <f>'Hier Daten einfügen'!M42</f>
        <v>0</v>
      </c>
      <c r="N43" s="17">
        <f>'Hier Daten einfügen'!N42</f>
        <v>0</v>
      </c>
      <c r="O43" s="17">
        <f>'Hier Daten einfügen'!O42</f>
        <v>0</v>
      </c>
      <c r="P43" s="17">
        <f>'Hier Daten einfügen'!P42</f>
        <v>0</v>
      </c>
      <c r="Q43" s="8">
        <f>'Hier Daten einfügen'!Q42</f>
        <v>7043</v>
      </c>
      <c r="R43" s="8">
        <f>'Hier Daten einfügen'!R42</f>
        <v>7300.6</v>
      </c>
    </row>
    <row r="44" spans="1:18" ht="15" x14ac:dyDescent="0.25">
      <c r="A44" s="10"/>
      <c r="B44" s="20"/>
      <c r="C44" s="20"/>
      <c r="D44" s="6"/>
      <c r="E44" s="11"/>
      <c r="F44" s="11"/>
      <c r="G44" s="11"/>
      <c r="H44" s="14"/>
      <c r="I44" s="14"/>
      <c r="J44" s="14"/>
      <c r="K44" s="14"/>
      <c r="L44" s="14"/>
      <c r="M44" s="14"/>
      <c r="N44" s="14"/>
      <c r="O44" s="14"/>
      <c r="P44" s="14"/>
    </row>
    <row r="45" spans="1:18" ht="15" x14ac:dyDescent="0.25">
      <c r="A45" s="10"/>
      <c r="B45" s="6"/>
      <c r="C45" s="6"/>
      <c r="D45" s="6"/>
      <c r="E45" s="11"/>
      <c r="F45" s="11"/>
      <c r="G45" s="11"/>
      <c r="H45" s="14"/>
      <c r="I45" s="15"/>
      <c r="J45" s="15"/>
      <c r="K45" s="15"/>
      <c r="L45" s="15"/>
      <c r="M45" s="15"/>
      <c r="N45" s="15"/>
      <c r="O45" s="15"/>
      <c r="P45" s="15"/>
    </row>
    <row r="46" spans="1:18" ht="15" x14ac:dyDescent="0.25">
      <c r="A46" s="10" t="str">
        <f t="shared" ref="A46:A53" si="0">A35</f>
        <v>Zeitraum</v>
      </c>
      <c r="B46" s="51" t="str">
        <f>'Hier Daten einfügen'!Q34</f>
        <v>Median</v>
      </c>
      <c r="C46" s="51" t="str">
        <f>'Hier Daten einfügen'!R34</f>
        <v>Durchschnitt</v>
      </c>
      <c r="D46" s="6"/>
      <c r="E46" s="11"/>
      <c r="F46" s="11"/>
      <c r="G46" s="11"/>
      <c r="H46" s="14"/>
      <c r="I46" s="14"/>
      <c r="J46" s="14"/>
      <c r="K46" s="14"/>
      <c r="L46" s="14"/>
      <c r="M46" s="14"/>
      <c r="N46" s="14"/>
      <c r="O46" s="14"/>
      <c r="P46" s="14"/>
    </row>
    <row r="47" spans="1:18" ht="15" x14ac:dyDescent="0.25">
      <c r="A47" s="10" t="str">
        <f t="shared" si="0"/>
        <v>Montag</v>
      </c>
      <c r="B47" s="6">
        <f>'Hier Daten einfügen'!Q35</f>
        <v>1042</v>
      </c>
      <c r="C47" s="6">
        <f>'Hier Daten einfügen'!R35</f>
        <v>1166.8</v>
      </c>
      <c r="D47" s="6"/>
      <c r="E47" s="11"/>
      <c r="F47" s="11"/>
      <c r="G47" s="11"/>
      <c r="H47" s="14"/>
      <c r="I47" s="14"/>
      <c r="J47" s="14"/>
      <c r="K47" s="14"/>
      <c r="L47" s="14"/>
      <c r="M47" s="14"/>
      <c r="N47" s="14"/>
      <c r="O47" s="14"/>
      <c r="P47" s="14"/>
    </row>
    <row r="48" spans="1:18" ht="15" x14ac:dyDescent="0.25">
      <c r="A48" s="10" t="str">
        <f t="shared" si="0"/>
        <v>Dienstag</v>
      </c>
      <c r="B48" s="6">
        <f>'Hier Daten einfügen'!Q36</f>
        <v>1051</v>
      </c>
      <c r="C48" s="6">
        <f>'Hier Daten einfügen'!R36</f>
        <v>1123.8</v>
      </c>
      <c r="D48" s="6"/>
      <c r="E48" s="11"/>
      <c r="F48" s="11"/>
      <c r="G48" s="11"/>
      <c r="H48" s="14"/>
      <c r="I48" s="15"/>
      <c r="J48" s="15"/>
      <c r="K48" s="15"/>
      <c r="L48" s="15"/>
      <c r="M48" s="33" t="s">
        <v>72</v>
      </c>
      <c r="N48" s="15"/>
      <c r="O48" s="15"/>
      <c r="P48" s="15"/>
    </row>
    <row r="49" spans="1:16" ht="15" x14ac:dyDescent="0.25">
      <c r="A49" s="10" t="str">
        <f t="shared" si="0"/>
        <v>Mittwoch</v>
      </c>
      <c r="B49" s="20">
        <f>'Hier Daten einfügen'!Q37</f>
        <v>1243</v>
      </c>
      <c r="C49" s="20">
        <f>'Hier Daten einfügen'!R37</f>
        <v>1275.4000000000001</v>
      </c>
      <c r="D49" s="21"/>
      <c r="E49" s="16"/>
      <c r="F49" s="16"/>
      <c r="G49" s="16"/>
      <c r="H49" s="14"/>
      <c r="I49" s="15"/>
      <c r="J49" s="15"/>
      <c r="K49" s="15"/>
      <c r="L49" s="15"/>
      <c r="M49" s="15"/>
      <c r="N49" s="15"/>
      <c r="O49" s="15"/>
      <c r="P49" s="15"/>
    </row>
    <row r="50" spans="1:16" ht="15" x14ac:dyDescent="0.25">
      <c r="A50" s="10" t="str">
        <f t="shared" si="0"/>
        <v>Donnerstag</v>
      </c>
      <c r="B50" s="6">
        <f>'Hier Daten einfügen'!Q38</f>
        <v>1181</v>
      </c>
      <c r="C50" s="6">
        <f>'Hier Daten einfügen'!R38</f>
        <v>1151.4000000000001</v>
      </c>
      <c r="D50" s="6"/>
      <c r="E50" s="11"/>
      <c r="F50" s="11"/>
      <c r="G50" s="11"/>
      <c r="H50" s="14"/>
      <c r="I50" s="15"/>
      <c r="J50" s="15"/>
      <c r="K50" s="15"/>
      <c r="L50" s="15"/>
      <c r="M50" s="15"/>
      <c r="N50" s="15"/>
      <c r="O50" s="15"/>
      <c r="P50" s="15"/>
    </row>
    <row r="51" spans="1:16" ht="15" x14ac:dyDescent="0.25">
      <c r="A51" s="10" t="str">
        <f t="shared" si="0"/>
        <v>Freitag</v>
      </c>
      <c r="B51" s="6">
        <f>'Hier Daten einfügen'!Q39</f>
        <v>815</v>
      </c>
      <c r="C51" s="6">
        <f>'Hier Daten einfügen'!R39</f>
        <v>987.2</v>
      </c>
      <c r="D51" s="6"/>
      <c r="E51" s="11"/>
      <c r="F51" s="11"/>
      <c r="G51" s="11"/>
      <c r="H51" s="14"/>
      <c r="I51" s="14"/>
      <c r="J51" s="14"/>
      <c r="K51" s="14"/>
      <c r="L51" s="14"/>
      <c r="M51" s="14"/>
      <c r="N51" s="14"/>
      <c r="O51" s="14"/>
      <c r="P51" s="14"/>
    </row>
    <row r="52" spans="1:16" ht="15" x14ac:dyDescent="0.25">
      <c r="A52" s="10" t="str">
        <f t="shared" si="0"/>
        <v>Samstag</v>
      </c>
      <c r="B52" s="6">
        <f>'Hier Daten einfügen'!Q40</f>
        <v>704</v>
      </c>
      <c r="C52" s="6">
        <f>'Hier Daten einfügen'!R40</f>
        <v>747.4</v>
      </c>
      <c r="D52" s="6"/>
      <c r="E52" s="11"/>
      <c r="F52" s="11"/>
      <c r="G52" s="11"/>
      <c r="H52" s="14"/>
      <c r="I52" s="14"/>
      <c r="J52" s="14"/>
      <c r="K52" s="14"/>
      <c r="L52" s="14"/>
      <c r="M52" s="14"/>
      <c r="N52" s="14"/>
      <c r="O52" s="14"/>
      <c r="P52" s="14"/>
    </row>
    <row r="53" spans="1:16" ht="15" x14ac:dyDescent="0.25">
      <c r="A53" s="10" t="str">
        <f t="shared" si="0"/>
        <v>Sonntag</v>
      </c>
      <c r="B53" s="6">
        <f>'Hier Daten einfügen'!Q41</f>
        <v>846</v>
      </c>
      <c r="C53" s="6">
        <f>'Hier Daten einfügen'!R41</f>
        <v>848.6</v>
      </c>
      <c r="D53" s="6"/>
      <c r="E53" s="11"/>
      <c r="F53" s="11"/>
      <c r="G53" s="11"/>
      <c r="H53" s="14"/>
      <c r="I53" s="14"/>
      <c r="J53" s="14"/>
      <c r="K53" s="14"/>
      <c r="L53" s="14"/>
      <c r="M53" s="14"/>
      <c r="N53" s="14"/>
      <c r="O53" s="14"/>
      <c r="P53" s="14"/>
    </row>
    <row r="54" spans="1:16" ht="15" x14ac:dyDescent="0.25">
      <c r="A54" s="10"/>
      <c r="B54" s="6"/>
      <c r="C54" s="6"/>
      <c r="D54" s="6"/>
      <c r="E54" s="11"/>
      <c r="F54" s="11"/>
      <c r="G54" s="11"/>
      <c r="H54" s="14"/>
      <c r="I54" s="14"/>
      <c r="J54" s="14"/>
      <c r="K54" s="14"/>
      <c r="L54" s="14"/>
      <c r="M54" s="14"/>
      <c r="N54" s="14"/>
      <c r="O54" s="14"/>
      <c r="P54" s="14"/>
    </row>
    <row r="55" spans="1:16" ht="15" x14ac:dyDescent="0.25">
      <c r="A55" s="10"/>
      <c r="B55" s="19"/>
      <c r="C55" s="19"/>
      <c r="D55" s="19"/>
      <c r="E55" s="11"/>
      <c r="F55" s="11"/>
      <c r="G55" s="11"/>
      <c r="H55" s="14"/>
      <c r="I55" s="14"/>
      <c r="J55" s="14"/>
      <c r="K55" s="14"/>
      <c r="L55" s="14"/>
      <c r="M55" s="14"/>
      <c r="N55" s="14"/>
      <c r="O55" s="14"/>
      <c r="P55" s="14"/>
    </row>
    <row r="56" spans="1:16" ht="15" x14ac:dyDescent="0.25">
      <c r="A56" s="10"/>
      <c r="B56" s="6"/>
      <c r="C56" s="6"/>
      <c r="D56" s="6"/>
      <c r="E56" s="11"/>
      <c r="F56" s="11"/>
      <c r="G56" s="11"/>
      <c r="H56" s="14"/>
      <c r="I56" s="14"/>
      <c r="J56" s="14"/>
      <c r="K56" s="14"/>
      <c r="L56" s="14"/>
      <c r="M56" s="14"/>
      <c r="N56" s="14"/>
      <c r="O56" s="14"/>
      <c r="P56" s="14"/>
    </row>
    <row r="57" spans="1:16" x14ac:dyDescent="0.2">
      <c r="B57" s="6"/>
      <c r="C57" s="6"/>
      <c r="D57" s="6"/>
      <c r="E57" s="11"/>
      <c r="F57" s="11"/>
      <c r="G57" s="11"/>
      <c r="H57" s="14"/>
      <c r="I57" s="14"/>
      <c r="J57" s="14"/>
      <c r="K57" s="14"/>
      <c r="L57" s="14"/>
      <c r="M57" s="14"/>
      <c r="N57" s="14"/>
      <c r="O57" s="14"/>
      <c r="P57" s="14"/>
    </row>
    <row r="58" spans="1:16" ht="15" x14ac:dyDescent="0.25">
      <c r="A58" s="10"/>
      <c r="B58" s="6"/>
      <c r="C58" s="6"/>
      <c r="D58" s="6"/>
      <c r="E58" s="11"/>
      <c r="F58" s="11"/>
      <c r="G58" s="11"/>
      <c r="H58" s="14"/>
      <c r="I58" s="14"/>
      <c r="J58" s="14"/>
      <c r="K58" s="14"/>
      <c r="L58" s="14"/>
      <c r="M58" s="14"/>
      <c r="N58" s="14"/>
      <c r="O58" s="14"/>
      <c r="P58" s="14"/>
    </row>
    <row r="59" spans="1:16" ht="15" x14ac:dyDescent="0.25">
      <c r="A59" s="10"/>
      <c r="B59" s="6"/>
      <c r="C59" s="6"/>
      <c r="D59" s="6"/>
      <c r="E59" s="11"/>
      <c r="F59" s="11"/>
      <c r="G59" s="11"/>
      <c r="H59" s="14"/>
      <c r="I59" s="14"/>
      <c r="J59" s="14"/>
      <c r="K59" s="14"/>
      <c r="L59" s="14"/>
      <c r="M59" s="14"/>
      <c r="N59" s="14"/>
      <c r="O59" s="14"/>
      <c r="P59" s="14"/>
    </row>
    <row r="60" spans="1:16" ht="15" x14ac:dyDescent="0.25">
      <c r="A60" s="10"/>
      <c r="B60" s="6"/>
      <c r="C60" s="6"/>
      <c r="D60" s="6"/>
      <c r="E60" s="11"/>
      <c r="F60" s="11"/>
      <c r="G60" s="11"/>
      <c r="H60" s="14"/>
      <c r="I60" s="14"/>
      <c r="J60" s="14"/>
      <c r="K60" s="14"/>
      <c r="L60" s="14"/>
      <c r="M60" s="14"/>
      <c r="N60" s="14"/>
      <c r="O60" s="14"/>
      <c r="P60" s="14"/>
    </row>
    <row r="61" spans="1:16" ht="15" x14ac:dyDescent="0.25">
      <c r="A61" s="10"/>
      <c r="B61" s="6"/>
      <c r="C61" s="6"/>
      <c r="D61" s="6"/>
      <c r="E61" s="11"/>
      <c r="F61" s="11"/>
      <c r="G61" s="11"/>
      <c r="H61" s="14"/>
      <c r="I61" s="14"/>
      <c r="J61" s="14"/>
      <c r="K61" s="14"/>
      <c r="L61" s="14"/>
      <c r="M61" s="14"/>
      <c r="N61" s="14"/>
      <c r="O61" s="14"/>
      <c r="P61" s="14"/>
    </row>
    <row r="62" spans="1:16" ht="15" x14ac:dyDescent="0.25">
      <c r="A62" s="10" t="s">
        <v>73</v>
      </c>
      <c r="I62" s="3"/>
      <c r="J62" s="3"/>
      <c r="K62" s="3"/>
      <c r="L62" s="3"/>
      <c r="M62" s="3"/>
      <c r="N62" s="3"/>
      <c r="O62" s="3"/>
      <c r="P62" s="3"/>
    </row>
    <row r="63" spans="1:16" x14ac:dyDescent="0.2">
      <c r="A63" s="2" t="s">
        <v>74</v>
      </c>
      <c r="E63" s="11"/>
      <c r="I63" s="3"/>
      <c r="J63" s="3"/>
      <c r="K63" s="3"/>
      <c r="L63" s="3"/>
      <c r="M63" s="3"/>
      <c r="N63" s="3"/>
      <c r="O63" s="3"/>
      <c r="P63" s="3"/>
    </row>
    <row r="64" spans="1:16" x14ac:dyDescent="0.2">
      <c r="A64" s="2" t="s">
        <v>75</v>
      </c>
      <c r="E64" s="11"/>
      <c r="I64" s="3"/>
      <c r="J64" s="3"/>
      <c r="K64" s="3"/>
      <c r="L64" s="3"/>
      <c r="M64" s="3"/>
      <c r="N64" s="3"/>
      <c r="O64" s="3"/>
      <c r="P64" s="3"/>
    </row>
    <row r="65" spans="1:14" x14ac:dyDescent="0.2">
      <c r="E65" s="11"/>
    </row>
    <row r="66" spans="1:14" x14ac:dyDescent="0.2">
      <c r="E66" s="11"/>
    </row>
    <row r="67" spans="1:14" ht="15" x14ac:dyDescent="0.2">
      <c r="A67" s="79" t="s">
        <v>84</v>
      </c>
      <c r="B67" s="75"/>
      <c r="C67" s="75"/>
      <c r="D67" s="75"/>
      <c r="E67" s="76"/>
      <c r="F67" s="75"/>
      <c r="G67" s="75"/>
      <c r="H67" s="75"/>
      <c r="I67" s="75"/>
      <c r="J67" s="75"/>
      <c r="K67" s="75"/>
      <c r="L67" s="75"/>
      <c r="M67" s="75"/>
      <c r="N67" s="75"/>
    </row>
    <row r="68" spans="1:14" x14ac:dyDescent="0.2">
      <c r="A68" s="77"/>
      <c r="B68" s="75"/>
      <c r="C68" s="75"/>
      <c r="D68" s="75"/>
      <c r="E68" s="73"/>
      <c r="F68" s="75"/>
      <c r="G68" s="75"/>
      <c r="H68" s="75"/>
      <c r="I68" s="75"/>
      <c r="J68" s="75"/>
      <c r="K68" s="75"/>
      <c r="L68" s="75"/>
      <c r="M68" s="75"/>
      <c r="N68" s="75"/>
    </row>
    <row r="76" spans="1:14" x14ac:dyDescent="0.2">
      <c r="A76" s="33"/>
    </row>
    <row r="78" spans="1:14" x14ac:dyDescent="0.2">
      <c r="A78" s="34"/>
    </row>
    <row r="79" spans="1:14" x14ac:dyDescent="0.2">
      <c r="A79" s="34"/>
    </row>
    <row r="80" spans="1:14" x14ac:dyDescent="0.2">
      <c r="A80" s="34"/>
    </row>
    <row r="81" spans="1:1" x14ac:dyDescent="0.2">
      <c r="A81" s="35"/>
    </row>
    <row r="82" spans="1:1" x14ac:dyDescent="0.2">
      <c r="A82" s="36"/>
    </row>
  </sheetData>
  <sheetProtection sheet="1" objects="1" scenarios="1"/>
  <pageMargins left="0.7" right="0.7" top="0.78740157499999996" bottom="0.78740157499999996"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975A-B0B2-48F1-99B6-FF95576F3413}">
  <dimension ref="A1:Q109"/>
  <sheetViews>
    <sheetView topLeftCell="A25" zoomScale="94" zoomScaleNormal="70" workbookViewId="0">
      <selection activeCell="A57" sqref="A57:XFD57"/>
    </sheetView>
  </sheetViews>
  <sheetFormatPr baseColWidth="10" defaultColWidth="10.6640625" defaultRowHeight="14.25" x14ac:dyDescent="0.2"/>
  <cols>
    <col min="1" max="1" width="18.44140625" style="1" customWidth="1"/>
    <col min="2" max="4" width="8.6640625" style="1" bestFit="1" customWidth="1"/>
    <col min="5" max="5" width="8.6640625" style="14" customWidth="1"/>
    <col min="6" max="17" width="8.6640625" style="1" customWidth="1"/>
    <col min="18" max="16384" width="10.6640625" style="1"/>
  </cols>
  <sheetData>
    <row r="1" spans="1:1" x14ac:dyDescent="0.2">
      <c r="A1" s="1" t="s">
        <v>184</v>
      </c>
    </row>
    <row r="36" spans="1:17" ht="15" x14ac:dyDescent="0.25">
      <c r="A36" s="8" t="s">
        <v>54</v>
      </c>
    </row>
    <row r="37" spans="1:17" s="8" customFormat="1" ht="15" x14ac:dyDescent="0.25">
      <c r="A37" s="8" t="s">
        <v>19</v>
      </c>
      <c r="B37" s="52" t="s">
        <v>6</v>
      </c>
      <c r="C37" s="52" t="s">
        <v>7</v>
      </c>
      <c r="D37" s="52" t="s">
        <v>8</v>
      </c>
      <c r="E37" s="52" t="s">
        <v>9</v>
      </c>
      <c r="F37" s="52" t="s">
        <v>10</v>
      </c>
      <c r="G37" s="52" t="s">
        <v>11</v>
      </c>
      <c r="H37" s="52" t="s">
        <v>13</v>
      </c>
      <c r="I37" s="52" t="s">
        <v>12</v>
      </c>
      <c r="J37" s="52" t="s">
        <v>21</v>
      </c>
      <c r="K37" s="52" t="s">
        <v>22</v>
      </c>
      <c r="L37" s="52" t="s">
        <v>23</v>
      </c>
      <c r="M37" s="52" t="s">
        <v>24</v>
      </c>
      <c r="N37" s="52" t="s">
        <v>25</v>
      </c>
      <c r="O37" s="52" t="s">
        <v>26</v>
      </c>
      <c r="P37" s="52" t="s">
        <v>27</v>
      </c>
      <c r="Q37" s="9"/>
    </row>
    <row r="38" spans="1:17" x14ac:dyDescent="0.2">
      <c r="A38" s="1" t="str">
        <f>'Hier Daten einfügen'!A18</f>
        <v>Smartphone</v>
      </c>
      <c r="B38" s="1">
        <f>'Hier Daten einfügen'!B18</f>
        <v>3220</v>
      </c>
      <c r="C38" s="1">
        <f>'Hier Daten einfügen'!C18</f>
        <v>3598</v>
      </c>
      <c r="D38" s="1">
        <f>'Hier Daten einfügen'!D18</f>
        <v>6289</v>
      </c>
      <c r="E38" s="14">
        <f>'Hier Daten einfügen'!E18</f>
        <v>5156</v>
      </c>
      <c r="F38" s="1">
        <f>'Hier Daten einfügen'!F18</f>
        <v>4107</v>
      </c>
      <c r="G38" s="1">
        <f>'Hier Daten einfügen'!G18</f>
        <v>0</v>
      </c>
      <c r="H38" s="1">
        <f>'Hier Daten einfügen'!H18</f>
        <v>0</v>
      </c>
      <c r="I38" s="1">
        <f>'Hier Daten einfügen'!I18</f>
        <v>0</v>
      </c>
      <c r="J38" s="1">
        <f>'Hier Daten einfügen'!J18</f>
        <v>0</v>
      </c>
      <c r="K38" s="1">
        <f>'Hier Daten einfügen'!K18</f>
        <v>0</v>
      </c>
      <c r="L38" s="1">
        <f>'Hier Daten einfügen'!L18</f>
        <v>0</v>
      </c>
      <c r="M38" s="1">
        <f>'Hier Daten einfügen'!M18</f>
        <v>0</v>
      </c>
      <c r="N38" s="1">
        <f>'Hier Daten einfügen'!N18</f>
        <v>0</v>
      </c>
      <c r="O38" s="1">
        <f>'Hier Daten einfügen'!O18</f>
        <v>0</v>
      </c>
      <c r="P38" s="1">
        <f>'Hier Daten einfügen'!P18</f>
        <v>0</v>
      </c>
    </row>
    <row r="39" spans="1:17" x14ac:dyDescent="0.2">
      <c r="A39" s="1" t="str">
        <f>'Hier Daten einfügen'!A19</f>
        <v>Desktop</v>
      </c>
      <c r="B39" s="1">
        <f>'Hier Daten einfügen'!B19</f>
        <v>3019</v>
      </c>
      <c r="C39" s="1">
        <f>'Hier Daten einfügen'!C19</f>
        <v>2832</v>
      </c>
      <c r="D39" s="1">
        <f>'Hier Daten einfügen'!D19</f>
        <v>4581</v>
      </c>
      <c r="E39" s="14">
        <f>'Hier Daten einfügen'!E19</f>
        <v>4108</v>
      </c>
      <c r="F39" s="1">
        <f>'Hier Daten einfügen'!F19</f>
        <v>3605</v>
      </c>
      <c r="G39" s="1">
        <f>'Hier Daten einfügen'!G19</f>
        <v>0</v>
      </c>
      <c r="H39" s="1">
        <f>'Hier Daten einfügen'!H19</f>
        <v>0</v>
      </c>
      <c r="I39" s="1">
        <f>'Hier Daten einfügen'!I19</f>
        <v>0</v>
      </c>
      <c r="J39" s="1">
        <f>'Hier Daten einfügen'!J19</f>
        <v>0</v>
      </c>
      <c r="K39" s="1">
        <f>'Hier Daten einfügen'!K19</f>
        <v>0</v>
      </c>
      <c r="L39" s="1">
        <f>'Hier Daten einfügen'!L19</f>
        <v>0</v>
      </c>
      <c r="M39" s="1">
        <f>'Hier Daten einfügen'!M19</f>
        <v>0</v>
      </c>
      <c r="N39" s="1">
        <f>'Hier Daten einfügen'!N19</f>
        <v>0</v>
      </c>
      <c r="O39" s="1">
        <f>'Hier Daten einfügen'!O19</f>
        <v>0</v>
      </c>
      <c r="P39" s="1">
        <f>'Hier Daten einfügen'!P19</f>
        <v>0</v>
      </c>
    </row>
    <row r="40" spans="1:17" x14ac:dyDescent="0.2">
      <c r="A40" s="1" t="str">
        <f>'Hier Daten einfügen'!A20</f>
        <v>Tablet</v>
      </c>
      <c r="B40" s="1">
        <f>'Hier Daten einfügen'!B20</f>
        <v>172</v>
      </c>
      <c r="C40" s="1">
        <f>'Hier Daten einfügen'!C20</f>
        <v>170</v>
      </c>
      <c r="D40" s="1">
        <f>'Hier Daten einfügen'!D20</f>
        <v>259</v>
      </c>
      <c r="E40" s="14">
        <f>'Hier Daten einfügen'!E20</f>
        <v>175</v>
      </c>
      <c r="F40" s="1">
        <f>'Hier Daten einfügen'!F20</f>
        <v>133</v>
      </c>
      <c r="G40" s="1">
        <f>'Hier Daten einfügen'!G20</f>
        <v>0</v>
      </c>
      <c r="H40" s="1">
        <f>'Hier Daten einfügen'!H20</f>
        <v>0</v>
      </c>
      <c r="I40" s="1">
        <f>'Hier Daten einfügen'!I20</f>
        <v>0</v>
      </c>
      <c r="J40" s="1">
        <f>'Hier Daten einfügen'!J20</f>
        <v>0</v>
      </c>
      <c r="K40" s="1">
        <f>'Hier Daten einfügen'!K20</f>
        <v>0</v>
      </c>
      <c r="L40" s="1">
        <f>'Hier Daten einfügen'!L20</f>
        <v>0</v>
      </c>
      <c r="M40" s="1">
        <f>'Hier Daten einfügen'!M20</f>
        <v>0</v>
      </c>
      <c r="N40" s="1">
        <f>'Hier Daten einfügen'!N20</f>
        <v>0</v>
      </c>
      <c r="O40" s="1">
        <f>'Hier Daten einfügen'!O20</f>
        <v>0</v>
      </c>
      <c r="P40" s="1">
        <f>'Hier Daten einfügen'!P20</f>
        <v>0</v>
      </c>
    </row>
    <row r="41" spans="1:17" x14ac:dyDescent="0.2">
      <c r="A41" s="1" t="str">
        <f>'Hier Daten einfügen'!A21</f>
        <v>Phablet</v>
      </c>
      <c r="B41" s="1">
        <f>'Hier Daten einfügen'!B21</f>
        <v>89</v>
      </c>
      <c r="C41" s="1">
        <f>'Hier Daten einfügen'!C21</f>
        <v>72</v>
      </c>
      <c r="D41" s="1">
        <f>'Hier Daten einfügen'!D21</f>
        <v>338</v>
      </c>
      <c r="E41" s="14">
        <f>'Hier Daten einfügen'!E21</f>
        <v>145</v>
      </c>
      <c r="F41" s="1">
        <f>'Hier Daten einfügen'!F21</f>
        <v>121</v>
      </c>
      <c r="G41" s="1">
        <f>'Hier Daten einfügen'!G21</f>
        <v>0</v>
      </c>
      <c r="H41" s="1">
        <f>'Hier Daten einfügen'!H21</f>
        <v>0</v>
      </c>
      <c r="I41" s="1">
        <f>'Hier Daten einfügen'!I21</f>
        <v>0</v>
      </c>
      <c r="J41" s="1">
        <f>'Hier Daten einfügen'!J21</f>
        <v>0</v>
      </c>
      <c r="K41" s="1">
        <f>'Hier Daten einfügen'!K21</f>
        <v>0</v>
      </c>
      <c r="L41" s="1">
        <f>'Hier Daten einfügen'!L21</f>
        <v>0</v>
      </c>
      <c r="M41" s="1">
        <f>'Hier Daten einfügen'!M21</f>
        <v>0</v>
      </c>
      <c r="N41" s="1">
        <f>'Hier Daten einfügen'!N21</f>
        <v>0</v>
      </c>
      <c r="O41" s="1">
        <f>'Hier Daten einfügen'!O21</f>
        <v>0</v>
      </c>
      <c r="P41" s="1">
        <f>'Hier Daten einfügen'!P21</f>
        <v>0</v>
      </c>
    </row>
    <row r="43" spans="1:17" x14ac:dyDescent="0.2">
      <c r="A43" s="1" t="s">
        <v>77</v>
      </c>
    </row>
    <row r="45" spans="1:17" ht="15" x14ac:dyDescent="0.25">
      <c r="A45" s="8" t="s">
        <v>78</v>
      </c>
    </row>
    <row r="46" spans="1:17" x14ac:dyDescent="0.2">
      <c r="A46" s="1" t="s">
        <v>158</v>
      </c>
    </row>
    <row r="47" spans="1:17" x14ac:dyDescent="0.2">
      <c r="A47" s="1" t="s">
        <v>79</v>
      </c>
    </row>
    <row r="48" spans="1:17" x14ac:dyDescent="0.2">
      <c r="A48" s="1" t="s">
        <v>159</v>
      </c>
    </row>
    <row r="50" spans="1:16" ht="15" x14ac:dyDescent="0.25">
      <c r="A50" s="8" t="s">
        <v>83</v>
      </c>
    </row>
    <row r="51" spans="1:16" x14ac:dyDescent="0.2">
      <c r="A51" s="1" t="s">
        <v>80</v>
      </c>
    </row>
    <row r="52" spans="1:16" x14ac:dyDescent="0.2">
      <c r="A52" s="1" t="s">
        <v>19</v>
      </c>
      <c r="B52" s="1" t="s">
        <v>6</v>
      </c>
      <c r="C52" s="1" t="s">
        <v>7</v>
      </c>
      <c r="D52" s="1" t="s">
        <v>8</v>
      </c>
      <c r="E52" s="74" t="s">
        <v>9</v>
      </c>
      <c r="F52" s="1" t="s">
        <v>10</v>
      </c>
      <c r="G52" s="1" t="s">
        <v>11</v>
      </c>
      <c r="H52" s="1" t="s">
        <v>13</v>
      </c>
      <c r="I52" s="1" t="s">
        <v>12</v>
      </c>
      <c r="J52" s="1" t="s">
        <v>21</v>
      </c>
      <c r="K52" s="1" t="s">
        <v>22</v>
      </c>
      <c r="L52" s="1" t="s">
        <v>23</v>
      </c>
      <c r="M52" s="1" t="s">
        <v>24</v>
      </c>
      <c r="N52" s="1" t="s">
        <v>25</v>
      </c>
      <c r="O52" s="1" t="s">
        <v>26</v>
      </c>
      <c r="P52" s="1" t="s">
        <v>27</v>
      </c>
    </row>
    <row r="53" spans="1:16" x14ac:dyDescent="0.2">
      <c r="A53" s="1" t="str">
        <f>'Hier Daten einfügen'!A22</f>
        <v>Smartphone mit Umsatz</v>
      </c>
      <c r="B53" s="1">
        <f>'Hier Daten einfügen'!B22</f>
        <v>107</v>
      </c>
      <c r="C53" s="1">
        <f>'Hier Daten einfügen'!C22</f>
        <v>135</v>
      </c>
      <c r="D53" s="1">
        <f>'Hier Daten einfügen'!D22</f>
        <v>151</v>
      </c>
      <c r="E53" s="14">
        <f>'Hier Daten einfügen'!E22</f>
        <v>64</v>
      </c>
      <c r="F53" s="1">
        <f>'Hier Daten einfügen'!F22</f>
        <v>37</v>
      </c>
      <c r="G53" s="1">
        <f>'Hier Daten einfügen'!G22</f>
        <v>0</v>
      </c>
      <c r="H53" s="1">
        <f>'Hier Daten einfügen'!H22</f>
        <v>0</v>
      </c>
      <c r="I53" s="1">
        <f>'Hier Daten einfügen'!I22</f>
        <v>0</v>
      </c>
      <c r="J53" s="1">
        <f>'Hier Daten einfügen'!J22</f>
        <v>0</v>
      </c>
      <c r="K53" s="1">
        <f>'Hier Daten einfügen'!K22</f>
        <v>0</v>
      </c>
      <c r="L53" s="1">
        <f>'Hier Daten einfügen'!L22</f>
        <v>0</v>
      </c>
      <c r="M53" s="1">
        <f>'Hier Daten einfügen'!M22</f>
        <v>0</v>
      </c>
      <c r="N53" s="1">
        <f>'Hier Daten einfügen'!N22</f>
        <v>0</v>
      </c>
      <c r="O53" s="1">
        <f>'Hier Daten einfügen'!O22</f>
        <v>0</v>
      </c>
      <c r="P53" s="1">
        <f>'Hier Daten einfügen'!P22</f>
        <v>0</v>
      </c>
    </row>
    <row r="54" spans="1:16" x14ac:dyDescent="0.2">
      <c r="A54" s="1" t="str">
        <f>'Hier Daten einfügen'!A23</f>
        <v>Desktop mit Umsatz</v>
      </c>
      <c r="B54" s="1">
        <f>'Hier Daten einfügen'!B23</f>
        <v>100</v>
      </c>
      <c r="C54" s="1">
        <f>'Hier Daten einfügen'!C23</f>
        <v>94</v>
      </c>
      <c r="D54" s="1">
        <f>'Hier Daten einfügen'!D23</f>
        <v>144</v>
      </c>
      <c r="E54" s="14">
        <f>'Hier Daten einfügen'!E23</f>
        <v>89</v>
      </c>
      <c r="F54" s="1">
        <f>'Hier Daten einfügen'!F23</f>
        <v>38</v>
      </c>
      <c r="G54" s="1">
        <f>'Hier Daten einfügen'!G23</f>
        <v>0</v>
      </c>
      <c r="H54" s="1">
        <f>'Hier Daten einfügen'!H23</f>
        <v>0</v>
      </c>
      <c r="I54" s="1">
        <f>'Hier Daten einfügen'!I23</f>
        <v>0</v>
      </c>
      <c r="J54" s="1">
        <f>'Hier Daten einfügen'!J23</f>
        <v>0</v>
      </c>
      <c r="K54" s="1">
        <f>'Hier Daten einfügen'!K23</f>
        <v>0</v>
      </c>
      <c r="L54" s="1">
        <f>'Hier Daten einfügen'!L23</f>
        <v>0</v>
      </c>
      <c r="M54" s="1">
        <f>'Hier Daten einfügen'!M23</f>
        <v>0</v>
      </c>
      <c r="N54" s="1">
        <f>'Hier Daten einfügen'!N23</f>
        <v>0</v>
      </c>
      <c r="O54" s="1">
        <f>'Hier Daten einfügen'!O23</f>
        <v>0</v>
      </c>
      <c r="P54" s="1">
        <f>'Hier Daten einfügen'!P23</f>
        <v>0</v>
      </c>
    </row>
    <row r="57" spans="1:16" x14ac:dyDescent="0.2">
      <c r="A57" s="78" t="s">
        <v>84</v>
      </c>
    </row>
    <row r="67" spans="1:17" x14ac:dyDescent="0.2">
      <c r="A67" s="3"/>
    </row>
    <row r="68" spans="1:17" ht="15" x14ac:dyDescent="0.25">
      <c r="A68" s="8"/>
      <c r="F68" s="2"/>
      <c r="Q68" s="2"/>
    </row>
    <row r="69" spans="1:17" s="8" customFormat="1" ht="15" x14ac:dyDescent="0.25">
      <c r="B69" s="9"/>
      <c r="C69" s="9"/>
      <c r="D69" s="9"/>
      <c r="E69" s="13"/>
      <c r="F69" s="12"/>
      <c r="G69" s="12"/>
      <c r="H69" s="13"/>
      <c r="I69" s="13"/>
      <c r="J69" s="13"/>
      <c r="K69" s="13"/>
      <c r="L69" s="13"/>
      <c r="M69" s="13"/>
      <c r="N69" s="13"/>
      <c r="O69" s="13"/>
      <c r="P69" s="13"/>
      <c r="Q69" s="9"/>
    </row>
    <row r="70" spans="1:17" ht="15" x14ac:dyDescent="0.25">
      <c r="A70" s="8"/>
      <c r="B70" s="20"/>
      <c r="C70" s="20"/>
      <c r="D70" s="6"/>
      <c r="E70" s="11"/>
      <c r="F70" s="11"/>
      <c r="G70" s="11"/>
      <c r="H70" s="14"/>
      <c r="I70" s="14"/>
      <c r="J70" s="14"/>
      <c r="K70" s="14"/>
      <c r="L70" s="14"/>
      <c r="M70" s="14"/>
      <c r="N70" s="14"/>
      <c r="O70" s="14"/>
      <c r="P70" s="14"/>
    </row>
    <row r="71" spans="1:17" ht="15" x14ac:dyDescent="0.25">
      <c r="A71" s="8"/>
      <c r="B71" s="20"/>
      <c r="C71" s="20"/>
      <c r="D71" s="6"/>
      <c r="E71" s="11"/>
      <c r="F71" s="11"/>
      <c r="G71" s="11"/>
      <c r="H71" s="14"/>
      <c r="I71" s="14"/>
      <c r="J71" s="14"/>
      <c r="K71" s="14"/>
      <c r="L71" s="14"/>
      <c r="M71" s="14"/>
      <c r="N71" s="14"/>
      <c r="O71" s="14"/>
      <c r="P71" s="14"/>
    </row>
    <row r="72" spans="1:17" ht="15" x14ac:dyDescent="0.25">
      <c r="A72" s="8"/>
      <c r="B72" s="6"/>
      <c r="C72" s="6"/>
      <c r="D72" s="6"/>
      <c r="E72" s="11"/>
      <c r="F72" s="11"/>
      <c r="G72" s="11"/>
      <c r="H72" s="14"/>
      <c r="I72" s="15"/>
      <c r="J72" s="15"/>
      <c r="K72" s="15"/>
      <c r="L72" s="15"/>
      <c r="M72" s="15"/>
      <c r="N72" s="15"/>
      <c r="O72" s="15"/>
      <c r="P72" s="15"/>
      <c r="Q72" s="3"/>
    </row>
    <row r="73" spans="1:17" ht="15" x14ac:dyDescent="0.25">
      <c r="A73" s="8"/>
      <c r="B73" s="6"/>
      <c r="C73" s="6"/>
      <c r="D73" s="6"/>
      <c r="E73" s="11"/>
      <c r="F73" s="11"/>
      <c r="G73" s="11"/>
      <c r="H73" s="14"/>
      <c r="I73" s="14"/>
      <c r="J73" s="14"/>
      <c r="K73" s="14"/>
      <c r="L73" s="14"/>
      <c r="M73" s="14"/>
      <c r="N73" s="14"/>
      <c r="O73" s="14"/>
      <c r="P73" s="14"/>
    </row>
    <row r="74" spans="1:17" ht="15" x14ac:dyDescent="0.25">
      <c r="A74" s="8"/>
      <c r="B74" s="6"/>
      <c r="C74" s="6"/>
      <c r="D74" s="6"/>
      <c r="E74" s="11"/>
      <c r="F74" s="11"/>
      <c r="G74" s="11"/>
      <c r="H74" s="14"/>
      <c r="I74" s="14"/>
      <c r="J74" s="14"/>
      <c r="K74" s="14"/>
      <c r="L74" s="14"/>
      <c r="M74" s="14"/>
      <c r="N74" s="14"/>
      <c r="O74" s="14"/>
      <c r="P74" s="14"/>
    </row>
    <row r="75" spans="1:17" ht="15" x14ac:dyDescent="0.25">
      <c r="A75" s="8"/>
      <c r="B75" s="6"/>
      <c r="C75" s="6"/>
      <c r="D75" s="6"/>
      <c r="E75" s="11"/>
      <c r="F75" s="11"/>
      <c r="G75" s="11"/>
      <c r="H75" s="14"/>
      <c r="I75" s="15"/>
      <c r="J75" s="15"/>
      <c r="K75" s="15"/>
      <c r="L75" s="15"/>
      <c r="M75" s="15"/>
      <c r="N75" s="15"/>
      <c r="O75" s="15"/>
      <c r="P75" s="15"/>
      <c r="Q75" s="3"/>
    </row>
    <row r="76" spans="1:17" ht="15" x14ac:dyDescent="0.25">
      <c r="A76" s="8"/>
      <c r="B76" s="21"/>
      <c r="C76" s="21"/>
      <c r="D76" s="21"/>
      <c r="E76" s="16"/>
      <c r="F76" s="16"/>
      <c r="G76" s="16"/>
      <c r="H76" s="14"/>
      <c r="I76" s="15"/>
      <c r="J76" s="15"/>
      <c r="K76" s="15"/>
      <c r="L76" s="15"/>
      <c r="M76" s="15"/>
      <c r="N76" s="15"/>
      <c r="O76" s="15"/>
      <c r="P76" s="15"/>
      <c r="Q76" s="3"/>
    </row>
    <row r="77" spans="1:17" ht="15" x14ac:dyDescent="0.25">
      <c r="A77" s="8"/>
      <c r="B77" s="6"/>
      <c r="C77" s="6"/>
      <c r="D77" s="6"/>
      <c r="E77" s="11"/>
      <c r="F77" s="11"/>
      <c r="G77" s="11"/>
      <c r="H77" s="14"/>
      <c r="I77" s="15"/>
      <c r="J77" s="15"/>
      <c r="K77" s="15"/>
      <c r="L77" s="15"/>
      <c r="M77" s="15"/>
      <c r="N77" s="15"/>
      <c r="O77" s="15"/>
      <c r="P77" s="15"/>
      <c r="Q77" s="3"/>
    </row>
    <row r="78" spans="1:17" ht="15" x14ac:dyDescent="0.25">
      <c r="A78" s="8"/>
      <c r="B78" s="6"/>
      <c r="C78" s="6"/>
      <c r="D78" s="6"/>
      <c r="E78" s="11"/>
      <c r="F78" s="11"/>
      <c r="G78" s="11"/>
      <c r="H78" s="14"/>
      <c r="I78" s="14"/>
      <c r="J78" s="14"/>
      <c r="K78" s="14"/>
      <c r="L78" s="14"/>
      <c r="M78" s="14"/>
      <c r="N78" s="14"/>
      <c r="O78" s="14"/>
      <c r="P78" s="14"/>
    </row>
    <row r="79" spans="1:17" ht="15" x14ac:dyDescent="0.25">
      <c r="A79" s="8"/>
      <c r="B79" s="6"/>
      <c r="C79" s="6"/>
      <c r="D79" s="6"/>
      <c r="E79" s="11"/>
      <c r="F79" s="11"/>
      <c r="G79" s="11"/>
      <c r="H79" s="14"/>
      <c r="I79" s="14"/>
      <c r="J79" s="14"/>
      <c r="K79" s="14"/>
      <c r="L79" s="14"/>
      <c r="M79" s="14"/>
      <c r="N79" s="14"/>
      <c r="O79" s="14"/>
      <c r="P79" s="14"/>
    </row>
    <row r="80" spans="1:17" ht="15" x14ac:dyDescent="0.25">
      <c r="A80" s="8"/>
      <c r="B80" s="6"/>
      <c r="C80" s="6"/>
      <c r="D80" s="6"/>
      <c r="E80" s="11"/>
      <c r="F80" s="11"/>
      <c r="G80" s="11"/>
      <c r="H80" s="14"/>
      <c r="I80" s="14"/>
      <c r="J80" s="14"/>
      <c r="K80" s="14"/>
      <c r="L80" s="14"/>
      <c r="M80" s="14"/>
      <c r="N80" s="14"/>
      <c r="O80" s="14"/>
      <c r="P80" s="14"/>
    </row>
    <row r="81" spans="1:17" ht="15" x14ac:dyDescent="0.25">
      <c r="A81" s="8"/>
      <c r="B81" s="6"/>
      <c r="C81" s="6"/>
      <c r="D81" s="6"/>
      <c r="E81" s="11"/>
      <c r="F81" s="11"/>
      <c r="G81" s="11"/>
      <c r="H81" s="14"/>
      <c r="I81" s="14"/>
      <c r="J81" s="14"/>
      <c r="K81" s="14"/>
      <c r="L81" s="14"/>
      <c r="M81" s="14"/>
      <c r="N81" s="14"/>
      <c r="O81" s="14"/>
      <c r="P81" s="14"/>
    </row>
    <row r="82" spans="1:17" ht="15" x14ac:dyDescent="0.25">
      <c r="A82" s="8"/>
      <c r="B82" s="19"/>
      <c r="C82" s="19"/>
      <c r="D82" s="19"/>
      <c r="E82" s="11"/>
      <c r="F82" s="11"/>
      <c r="G82" s="11"/>
      <c r="H82" s="14"/>
      <c r="I82" s="14"/>
      <c r="J82" s="14"/>
      <c r="K82" s="14"/>
      <c r="L82" s="14"/>
      <c r="M82" s="14"/>
      <c r="N82" s="14"/>
      <c r="O82" s="14"/>
      <c r="P82" s="14"/>
    </row>
    <row r="83" spans="1:17" ht="15" x14ac:dyDescent="0.25">
      <c r="A83" s="8"/>
      <c r="B83" s="6"/>
      <c r="C83" s="6"/>
      <c r="D83" s="6"/>
      <c r="E83" s="11"/>
      <c r="F83" s="11"/>
      <c r="G83" s="11"/>
      <c r="H83" s="14"/>
      <c r="I83" s="14"/>
      <c r="J83" s="14"/>
      <c r="K83" s="14"/>
      <c r="L83" s="14"/>
      <c r="M83" s="14"/>
      <c r="N83" s="14"/>
      <c r="O83" s="14"/>
      <c r="P83" s="14"/>
    </row>
    <row r="84" spans="1:17" x14ac:dyDescent="0.2">
      <c r="B84" s="6"/>
      <c r="C84" s="6"/>
      <c r="D84" s="6"/>
      <c r="E84" s="11"/>
      <c r="F84" s="11"/>
      <c r="G84" s="11"/>
      <c r="H84" s="14"/>
      <c r="I84" s="14"/>
      <c r="J84" s="14"/>
      <c r="K84" s="14"/>
      <c r="L84" s="14"/>
      <c r="M84" s="14"/>
      <c r="N84" s="14"/>
      <c r="O84" s="14"/>
      <c r="P84" s="14"/>
    </row>
    <row r="85" spans="1:17" ht="15" x14ac:dyDescent="0.25">
      <c r="A85" s="8"/>
      <c r="B85" s="6"/>
      <c r="C85" s="6"/>
      <c r="D85" s="6"/>
      <c r="E85" s="11"/>
      <c r="F85" s="11"/>
      <c r="G85" s="11"/>
      <c r="H85" s="14"/>
      <c r="I85" s="14"/>
      <c r="J85" s="14"/>
      <c r="K85" s="14"/>
      <c r="L85" s="14"/>
      <c r="M85" s="14"/>
      <c r="N85" s="14"/>
      <c r="O85" s="14"/>
      <c r="P85" s="14"/>
    </row>
    <row r="86" spans="1:17" ht="15" x14ac:dyDescent="0.25">
      <c r="A86" s="8"/>
      <c r="B86" s="6"/>
      <c r="C86" s="6"/>
      <c r="D86" s="6"/>
      <c r="E86" s="11"/>
      <c r="F86" s="11"/>
      <c r="G86" s="11"/>
      <c r="H86" s="14"/>
      <c r="I86" s="14"/>
      <c r="J86" s="14"/>
      <c r="K86" s="14"/>
      <c r="L86" s="14"/>
      <c r="M86" s="14"/>
      <c r="N86" s="14"/>
      <c r="O86" s="14"/>
      <c r="P86" s="14"/>
    </row>
    <row r="87" spans="1:17" ht="15" x14ac:dyDescent="0.25">
      <c r="A87" s="8"/>
      <c r="B87" s="6"/>
      <c r="C87" s="6"/>
      <c r="D87" s="6"/>
      <c r="E87" s="11"/>
      <c r="F87" s="11"/>
      <c r="G87" s="11"/>
      <c r="H87" s="14"/>
      <c r="I87" s="14"/>
      <c r="J87" s="14"/>
      <c r="K87" s="14"/>
      <c r="L87" s="14"/>
      <c r="M87" s="14"/>
      <c r="N87" s="14"/>
      <c r="O87" s="14"/>
      <c r="P87" s="14"/>
    </row>
    <row r="88" spans="1:17" ht="15" x14ac:dyDescent="0.25">
      <c r="A88" s="8"/>
      <c r="B88" s="6"/>
      <c r="C88" s="6"/>
      <c r="D88" s="6"/>
      <c r="E88" s="11"/>
      <c r="F88" s="11"/>
      <c r="G88" s="11"/>
      <c r="H88" s="14"/>
      <c r="I88" s="14"/>
      <c r="J88" s="14"/>
      <c r="K88" s="14"/>
      <c r="L88" s="14"/>
      <c r="M88" s="14"/>
      <c r="N88" s="14"/>
      <c r="O88" s="14"/>
      <c r="P88" s="14"/>
    </row>
    <row r="89" spans="1:17" x14ac:dyDescent="0.2">
      <c r="I89" s="3"/>
      <c r="J89" s="3"/>
      <c r="K89" s="3"/>
      <c r="L89" s="3"/>
      <c r="M89" s="3"/>
      <c r="N89" s="3"/>
      <c r="O89" s="3"/>
      <c r="P89" s="3"/>
      <c r="Q89" s="3"/>
    </row>
    <row r="90" spans="1:17" ht="15" x14ac:dyDescent="0.25">
      <c r="A90" s="8"/>
      <c r="E90" s="11"/>
      <c r="I90" s="3"/>
      <c r="J90" s="3"/>
      <c r="K90" s="3"/>
      <c r="L90" s="3"/>
      <c r="M90" s="3"/>
      <c r="N90" s="3"/>
      <c r="O90" s="3"/>
      <c r="P90" s="3"/>
      <c r="Q90" s="3"/>
    </row>
    <row r="91" spans="1:17" ht="15" x14ac:dyDescent="0.25">
      <c r="A91" s="8"/>
      <c r="E91" s="11"/>
      <c r="I91" s="3"/>
      <c r="J91" s="3"/>
      <c r="K91" s="3"/>
      <c r="L91" s="3"/>
      <c r="M91" s="3"/>
      <c r="N91" s="3"/>
      <c r="O91" s="3"/>
      <c r="P91" s="3"/>
      <c r="Q91" s="3"/>
    </row>
    <row r="92" spans="1:17" ht="15" x14ac:dyDescent="0.25">
      <c r="A92" s="8"/>
      <c r="E92" s="11"/>
    </row>
    <row r="93" spans="1:17" ht="15" x14ac:dyDescent="0.25">
      <c r="A93" s="8"/>
      <c r="E93" s="11"/>
    </row>
    <row r="94" spans="1:17" ht="15" x14ac:dyDescent="0.25">
      <c r="A94" s="8"/>
      <c r="E94" s="11"/>
    </row>
    <row r="95" spans="1:17" ht="15" x14ac:dyDescent="0.25">
      <c r="A95" s="8"/>
    </row>
    <row r="96" spans="1:17" ht="15" x14ac:dyDescent="0.25">
      <c r="A96" s="8"/>
    </row>
    <row r="97" spans="1:1" ht="15" x14ac:dyDescent="0.25">
      <c r="A97" s="8"/>
    </row>
    <row r="98" spans="1:1" ht="15" x14ac:dyDescent="0.25">
      <c r="A98" s="8"/>
    </row>
    <row r="103" spans="1:1" x14ac:dyDescent="0.2">
      <c r="A103" s="22"/>
    </row>
    <row r="105" spans="1:1" ht="15" x14ac:dyDescent="0.25">
      <c r="A105" s="23"/>
    </row>
    <row r="106" spans="1:1" x14ac:dyDescent="0.2">
      <c r="A106" s="24"/>
    </row>
    <row r="107" spans="1:1" x14ac:dyDescent="0.2">
      <c r="A107" s="24"/>
    </row>
    <row r="108" spans="1:1" x14ac:dyDescent="0.2">
      <c r="A108" s="25"/>
    </row>
    <row r="109" spans="1:1" x14ac:dyDescent="0.2">
      <c r="A109" s="26"/>
    </row>
  </sheetData>
  <sheetProtection sheet="1" objects="1" scenarios="1"/>
  <pageMargins left="0.7" right="0.7" top="0.78740157499999996" bottom="0.78740157499999996" header="0.3" footer="0.3"/>
  <pageSetup paperSize="9" orientation="portrait" verticalDpi="0" r:id="rId1"/>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07450-F0F0-4A96-88C1-3E70E159F776}">
  <dimension ref="A1:Q130"/>
  <sheetViews>
    <sheetView topLeftCell="A77" zoomScaleNormal="100" workbookViewId="0">
      <selection sqref="A1:XFD2"/>
    </sheetView>
  </sheetViews>
  <sheetFormatPr baseColWidth="10" defaultColWidth="10.6640625" defaultRowHeight="14.25" x14ac:dyDescent="0.2"/>
  <cols>
    <col min="1" max="1" width="34.109375" style="1" customWidth="1"/>
    <col min="2" max="2" width="17.44140625" style="2" customWidth="1"/>
    <col min="3" max="3" width="14.6640625" style="2" customWidth="1"/>
    <col min="4" max="4" width="19.21875" style="2" customWidth="1"/>
    <col min="5" max="5" width="17.6640625" style="2" customWidth="1"/>
    <col min="6" max="16" width="11.109375" style="2" customWidth="1"/>
    <col min="17" max="17" width="8.6640625" style="1" customWidth="1"/>
    <col min="18" max="16384" width="10.6640625" style="1"/>
  </cols>
  <sheetData>
    <row r="1" spans="1:16" ht="15" x14ac:dyDescent="0.2">
      <c r="A1" s="80" t="s">
        <v>156</v>
      </c>
      <c r="B1" s="81"/>
      <c r="C1" s="81"/>
      <c r="D1" s="81"/>
      <c r="E1" s="81"/>
      <c r="F1" s="81"/>
      <c r="G1" s="81"/>
      <c r="H1" s="81"/>
      <c r="I1" s="81"/>
      <c r="J1" s="70"/>
      <c r="K1" s="70"/>
      <c r="L1" s="70"/>
      <c r="M1" s="70"/>
      <c r="N1" s="70"/>
      <c r="O1" s="70"/>
      <c r="P1" s="70"/>
    </row>
    <row r="2" spans="1:16" ht="15" x14ac:dyDescent="0.2">
      <c r="A2" s="80" t="s">
        <v>157</v>
      </c>
      <c r="B2" s="81"/>
      <c r="C2" s="81"/>
      <c r="D2" s="81"/>
      <c r="E2" s="81"/>
      <c r="F2" s="81"/>
      <c r="G2" s="81"/>
      <c r="H2" s="81"/>
      <c r="I2" s="81"/>
      <c r="J2" s="70"/>
      <c r="K2" s="70"/>
      <c r="L2" s="70"/>
      <c r="M2" s="70"/>
      <c r="N2" s="70"/>
      <c r="O2" s="70"/>
      <c r="P2" s="70"/>
    </row>
    <row r="3" spans="1:16" ht="15" x14ac:dyDescent="0.2">
      <c r="A3" s="80" t="s">
        <v>183</v>
      </c>
      <c r="B3" s="81"/>
      <c r="C3" s="81"/>
      <c r="D3" s="81"/>
      <c r="E3" s="81"/>
      <c r="F3" s="81"/>
      <c r="G3" s="81"/>
      <c r="H3" s="81"/>
      <c r="I3" s="81"/>
      <c r="J3" s="70"/>
      <c r="K3" s="70"/>
      <c r="L3" s="70"/>
      <c r="M3" s="70"/>
      <c r="N3" s="70"/>
      <c r="O3" s="70"/>
      <c r="P3" s="70"/>
    </row>
    <row r="4" spans="1:16" ht="15" x14ac:dyDescent="0.2">
      <c r="A4" s="80"/>
      <c r="B4" s="81"/>
      <c r="C4" s="81"/>
      <c r="D4" s="81"/>
      <c r="E4" s="81"/>
      <c r="F4" s="81"/>
      <c r="G4" s="81"/>
      <c r="H4" s="81"/>
      <c r="I4" s="81"/>
      <c r="J4" s="70"/>
      <c r="K4" s="70"/>
      <c r="L4" s="70"/>
      <c r="M4" s="70"/>
      <c r="N4" s="70"/>
      <c r="O4" s="70"/>
      <c r="P4" s="70"/>
    </row>
    <row r="32" spans="1:1" x14ac:dyDescent="0.2">
      <c r="A32" s="3"/>
    </row>
    <row r="33" spans="1:17" s="14" customFormat="1" ht="15" x14ac:dyDescent="0.25">
      <c r="A33" s="27" t="s">
        <v>14</v>
      </c>
      <c r="B33" s="28"/>
      <c r="C33" s="28"/>
      <c r="D33" s="28"/>
      <c r="E33" s="28"/>
      <c r="F33" s="28"/>
      <c r="G33" s="28"/>
      <c r="H33" s="28"/>
      <c r="I33" s="28"/>
      <c r="J33" s="28"/>
      <c r="K33" s="28"/>
      <c r="L33" s="28"/>
      <c r="M33" s="28"/>
      <c r="N33" s="28"/>
      <c r="O33" s="28"/>
      <c r="P33" s="28"/>
      <c r="Q33" s="28"/>
    </row>
    <row r="34" spans="1:17" s="30" customFormat="1" ht="15" x14ac:dyDescent="0.25">
      <c r="A34" s="65" t="s">
        <v>19</v>
      </c>
      <c r="B34" s="52" t="s">
        <v>6</v>
      </c>
      <c r="C34" s="52" t="s">
        <v>7</v>
      </c>
      <c r="D34" s="52" t="s">
        <v>8</v>
      </c>
      <c r="E34" s="52" t="s">
        <v>9</v>
      </c>
      <c r="F34" s="52" t="s">
        <v>10</v>
      </c>
      <c r="G34" s="52" t="s">
        <v>11</v>
      </c>
      <c r="H34" s="52" t="s">
        <v>13</v>
      </c>
      <c r="I34" s="52" t="s">
        <v>12</v>
      </c>
      <c r="J34" s="52" t="s">
        <v>21</v>
      </c>
      <c r="K34" s="52" t="s">
        <v>22</v>
      </c>
      <c r="L34" s="52" t="s">
        <v>23</v>
      </c>
      <c r="M34" s="52" t="s">
        <v>24</v>
      </c>
      <c r="N34" s="52" t="s">
        <v>25</v>
      </c>
      <c r="O34" s="52" t="s">
        <v>26</v>
      </c>
      <c r="P34" s="52" t="s">
        <v>27</v>
      </c>
      <c r="Q34" s="13"/>
    </row>
    <row r="35" spans="1:17" s="14" customFormat="1" ht="15" x14ac:dyDescent="0.25">
      <c r="A35" s="27" t="str">
        <f>'Hier Daten einfügen'!A11</f>
        <v>Ecommerce Bestellungen/Kursbuchungen</v>
      </c>
      <c r="B35" s="66">
        <f>'Hier Daten einfügen'!B11</f>
        <v>213</v>
      </c>
      <c r="C35" s="66">
        <f>'Hier Daten einfügen'!C11</f>
        <v>241</v>
      </c>
      <c r="D35" s="66">
        <f>'Hier Daten einfügen'!D11</f>
        <v>584</v>
      </c>
      <c r="E35" s="66">
        <f>'Hier Daten einfügen'!E11</f>
        <v>158</v>
      </c>
      <c r="F35" s="66">
        <f>'Hier Daten einfügen'!F11</f>
        <v>140</v>
      </c>
      <c r="G35" s="66">
        <f>'Hier Daten einfügen'!G11</f>
        <v>0</v>
      </c>
      <c r="H35" s="66">
        <f>'Hier Daten einfügen'!H11</f>
        <v>0</v>
      </c>
      <c r="I35" s="66">
        <f>'Hier Daten einfügen'!I11</f>
        <v>0</v>
      </c>
      <c r="J35" s="66">
        <v>0</v>
      </c>
      <c r="K35" s="66">
        <f>'Hier Daten einfügen'!K11</f>
        <v>0</v>
      </c>
      <c r="L35" s="66">
        <f>'Hier Daten einfügen'!L11</f>
        <v>0</v>
      </c>
      <c r="M35" s="66">
        <f>'Hier Daten einfügen'!M11</f>
        <v>0</v>
      </c>
      <c r="N35" s="66">
        <f>'Hier Daten einfügen'!N11</f>
        <v>0</v>
      </c>
      <c r="O35" s="66">
        <f>'Hier Daten einfügen'!O11</f>
        <v>0</v>
      </c>
      <c r="P35" s="66">
        <f>'Hier Daten einfügen'!P11</f>
        <v>0</v>
      </c>
      <c r="Q35" s="11"/>
    </row>
    <row r="36" spans="1:17" s="14" customFormat="1" ht="15" x14ac:dyDescent="0.25">
      <c r="A36" s="27" t="str">
        <f>'Hier Daten einfügen'!A13</f>
        <v>Verlassener Warenkorb/Bestellung abgebrochen</v>
      </c>
      <c r="B36" s="28">
        <f>'Hier Daten einfügen'!B13</f>
        <v>339</v>
      </c>
      <c r="C36" s="28">
        <f>'Hier Daten einfügen'!C13</f>
        <v>397</v>
      </c>
      <c r="D36" s="28">
        <f>'Hier Daten einfügen'!D13</f>
        <v>542</v>
      </c>
      <c r="E36" s="28">
        <f>'Hier Daten einfügen'!E13</f>
        <v>281</v>
      </c>
      <c r="F36" s="28">
        <f>'Hier Daten einfügen'!F13</f>
        <v>133</v>
      </c>
      <c r="G36" s="28">
        <f>'Hier Daten einfügen'!G13</f>
        <v>0</v>
      </c>
      <c r="H36" s="28">
        <f>'Hier Daten einfügen'!H13</f>
        <v>0</v>
      </c>
      <c r="I36" s="28">
        <f>'Hier Daten einfügen'!I13</f>
        <v>0</v>
      </c>
      <c r="J36" s="28">
        <f>'Hier Daten einfügen'!J13</f>
        <v>0</v>
      </c>
      <c r="K36" s="28">
        <f>'Hier Daten einfügen'!K13</f>
        <v>0</v>
      </c>
      <c r="L36" s="28">
        <f>'Hier Daten einfügen'!L13</f>
        <v>0</v>
      </c>
      <c r="M36" s="28">
        <f>'Hier Daten einfügen'!M13</f>
        <v>0</v>
      </c>
      <c r="N36" s="28">
        <f>'Hier Daten einfügen'!N13</f>
        <v>0</v>
      </c>
      <c r="O36" s="28">
        <f>'Hier Daten einfügen'!O13</f>
        <v>0</v>
      </c>
      <c r="P36" s="28">
        <f>'Hier Daten einfügen'!P13</f>
        <v>0</v>
      </c>
    </row>
    <row r="37" spans="1:17" s="32" customFormat="1" ht="15" x14ac:dyDescent="0.25">
      <c r="A37" s="31" t="str">
        <f>'Hier Daten einfügen'!A12</f>
        <v>Einnahmen in Euro</v>
      </c>
      <c r="B37" s="67">
        <f>'Hier Daten einfügen'!B12</f>
        <v>7546.21</v>
      </c>
      <c r="C37" s="67">
        <f>'Hier Daten einfügen'!C12</f>
        <v>2140.81</v>
      </c>
      <c r="D37" s="67">
        <f>'Hier Daten einfügen'!D12</f>
        <v>4600.33</v>
      </c>
      <c r="E37" s="67">
        <f>'Hier Daten einfügen'!E12</f>
        <v>8764.52</v>
      </c>
      <c r="F37" s="28">
        <f>'Hier Daten einfügen'!F16</f>
        <v>64</v>
      </c>
      <c r="G37" s="28">
        <f>'Hier Daten einfügen'!G16</f>
        <v>0</v>
      </c>
      <c r="H37" s="28">
        <f>'Hier Daten einfügen'!H16</f>
        <v>0</v>
      </c>
      <c r="I37" s="28">
        <f>'Hier Daten einfügen'!I16</f>
        <v>0</v>
      </c>
      <c r="J37" s="28">
        <f>'Hier Daten einfügen'!J16</f>
        <v>0</v>
      </c>
      <c r="K37" s="28">
        <f>'Hier Daten einfügen'!K16</f>
        <v>0</v>
      </c>
      <c r="L37" s="28">
        <f>'Hier Daten einfügen'!L16</f>
        <v>0</v>
      </c>
      <c r="M37" s="28">
        <f>'Hier Daten einfügen'!M16</f>
        <v>0</v>
      </c>
      <c r="N37" s="28">
        <f>'Hier Daten einfügen'!N16</f>
        <v>0</v>
      </c>
      <c r="O37" s="28">
        <f>'Hier Daten einfügen'!O16</f>
        <v>0</v>
      </c>
      <c r="P37" s="28">
        <f>'Hier Daten einfügen'!P16</f>
        <v>0</v>
      </c>
      <c r="Q37" s="16"/>
    </row>
    <row r="38" spans="1:17" s="4" customFormat="1" ht="15" x14ac:dyDescent="0.25">
      <c r="A38" s="18"/>
      <c r="B38" s="68"/>
      <c r="C38" s="68"/>
      <c r="D38" s="68"/>
      <c r="E38" s="68"/>
      <c r="F38" s="2"/>
      <c r="G38" s="2"/>
      <c r="H38" s="2"/>
      <c r="I38" s="2"/>
      <c r="J38" s="2"/>
      <c r="K38" s="2"/>
      <c r="L38" s="2"/>
      <c r="M38" s="2"/>
      <c r="N38" s="2"/>
      <c r="O38" s="2"/>
      <c r="P38" s="2"/>
      <c r="Q38" s="5"/>
    </row>
    <row r="39" spans="1:17" s="4" customFormat="1" ht="15" x14ac:dyDescent="0.25">
      <c r="A39" s="18"/>
      <c r="B39" s="68"/>
      <c r="C39" s="68"/>
      <c r="D39" s="68"/>
      <c r="E39" s="68"/>
      <c r="F39" s="2"/>
      <c r="G39" s="2"/>
      <c r="H39" s="2"/>
      <c r="I39" s="2"/>
      <c r="J39" s="2"/>
      <c r="K39" s="2"/>
      <c r="L39" s="2"/>
      <c r="M39" s="2"/>
      <c r="N39" s="2"/>
      <c r="O39" s="2"/>
      <c r="P39" s="2"/>
      <c r="Q39" s="5"/>
    </row>
    <row r="40" spans="1:17" s="4" customFormat="1" ht="15" x14ac:dyDescent="0.25">
      <c r="A40" s="18"/>
      <c r="B40" s="68"/>
      <c r="C40" s="68"/>
      <c r="D40" s="68"/>
      <c r="E40" s="68"/>
      <c r="F40" s="2"/>
      <c r="G40" s="2"/>
      <c r="H40" s="2"/>
      <c r="I40" s="2"/>
      <c r="J40" s="2"/>
      <c r="K40" s="2"/>
      <c r="L40" s="2"/>
      <c r="M40" s="2"/>
      <c r="N40" s="2"/>
      <c r="O40" s="2"/>
      <c r="P40" s="2"/>
      <c r="Q40" s="5"/>
    </row>
    <row r="41" spans="1:17" s="4" customFormat="1" ht="15" x14ac:dyDescent="0.25">
      <c r="A41" s="18"/>
      <c r="B41" s="68"/>
      <c r="C41" s="68"/>
      <c r="D41" s="68"/>
      <c r="E41" s="68"/>
      <c r="F41" s="2"/>
      <c r="G41" s="2"/>
      <c r="H41" s="2"/>
      <c r="I41" s="2"/>
      <c r="J41" s="2"/>
      <c r="K41" s="2"/>
      <c r="L41" s="2"/>
      <c r="M41" s="2"/>
      <c r="N41" s="2"/>
      <c r="O41" s="2"/>
      <c r="P41" s="2"/>
      <c r="Q41" s="5"/>
    </row>
    <row r="42" spans="1:17" s="4" customFormat="1" ht="15" x14ac:dyDescent="0.25">
      <c r="A42" s="18"/>
      <c r="B42" s="68"/>
      <c r="C42" s="68"/>
      <c r="D42" s="68"/>
      <c r="E42" s="68"/>
      <c r="F42" s="2"/>
      <c r="G42" s="2"/>
      <c r="H42" s="2"/>
      <c r="I42" s="2"/>
      <c r="J42" s="2"/>
      <c r="K42" s="2"/>
      <c r="L42" s="2"/>
      <c r="M42" s="2"/>
      <c r="N42" s="2"/>
      <c r="O42" s="2"/>
      <c r="P42" s="2"/>
      <c r="Q42" s="5"/>
    </row>
    <row r="43" spans="1:17" s="4" customFormat="1" ht="15" x14ac:dyDescent="0.25">
      <c r="A43" s="18"/>
      <c r="B43" s="68"/>
      <c r="C43" s="68"/>
      <c r="D43" s="68"/>
      <c r="E43" s="68"/>
      <c r="F43" s="2"/>
      <c r="G43" s="2"/>
      <c r="H43" s="2"/>
      <c r="I43" s="2"/>
      <c r="J43" s="2"/>
      <c r="K43" s="2"/>
      <c r="L43" s="2"/>
      <c r="M43" s="2"/>
      <c r="N43" s="2"/>
      <c r="O43" s="2"/>
      <c r="P43" s="2"/>
      <c r="Q43" s="5"/>
    </row>
    <row r="44" spans="1:17" s="4" customFormat="1" ht="15" x14ac:dyDescent="0.25">
      <c r="A44" s="18"/>
      <c r="B44" s="68"/>
      <c r="C44" s="68"/>
      <c r="D44" s="68"/>
      <c r="E44" s="68"/>
      <c r="F44" s="2"/>
      <c r="G44" s="2"/>
      <c r="H44" s="2"/>
      <c r="I44" s="2"/>
      <c r="J44" s="2"/>
      <c r="K44" s="2"/>
      <c r="L44" s="2"/>
      <c r="M44" s="2"/>
      <c r="N44" s="2"/>
      <c r="O44" s="2"/>
      <c r="P44" s="2"/>
      <c r="Q44" s="5"/>
    </row>
    <row r="45" spans="1:17" s="4" customFormat="1" ht="15" x14ac:dyDescent="0.25">
      <c r="A45" s="18"/>
      <c r="B45" s="68"/>
      <c r="C45" s="68"/>
      <c r="D45" s="68"/>
      <c r="E45" s="68"/>
      <c r="F45" s="2"/>
      <c r="G45" s="2"/>
      <c r="H45" s="2"/>
      <c r="I45" s="2"/>
      <c r="J45" s="2"/>
      <c r="K45" s="2"/>
      <c r="L45" s="2"/>
      <c r="M45" s="2"/>
      <c r="N45" s="2"/>
      <c r="O45" s="2"/>
      <c r="P45" s="2"/>
      <c r="Q45" s="5"/>
    </row>
    <row r="46" spans="1:17" s="4" customFormat="1" ht="15" x14ac:dyDescent="0.25">
      <c r="A46" s="18"/>
      <c r="B46" s="68"/>
      <c r="C46" s="68"/>
      <c r="D46" s="68"/>
      <c r="E46" s="68"/>
      <c r="F46" s="2"/>
      <c r="G46" s="2"/>
      <c r="H46" s="2"/>
      <c r="I46" s="2"/>
      <c r="J46" s="2"/>
      <c r="K46" s="2"/>
      <c r="L46" s="2"/>
      <c r="M46" s="2"/>
      <c r="N46" s="2"/>
      <c r="O46" s="2"/>
      <c r="P46" s="2"/>
      <c r="Q46" s="5"/>
    </row>
    <row r="47" spans="1:17" s="4" customFormat="1" ht="15" x14ac:dyDescent="0.25">
      <c r="A47" s="18"/>
      <c r="B47" s="68"/>
      <c r="C47" s="68"/>
      <c r="D47" s="68"/>
      <c r="E47" s="68"/>
      <c r="F47" s="2"/>
      <c r="G47" s="2"/>
      <c r="H47" s="2"/>
      <c r="I47" s="2"/>
      <c r="J47" s="2"/>
      <c r="K47" s="2"/>
      <c r="L47" s="2"/>
      <c r="M47" s="2"/>
      <c r="N47" s="2"/>
      <c r="O47" s="2"/>
      <c r="P47" s="2"/>
      <c r="Q47" s="5"/>
    </row>
    <row r="48" spans="1:17" s="4" customFormat="1" ht="15" x14ac:dyDescent="0.25">
      <c r="A48" s="18"/>
      <c r="B48" s="68"/>
      <c r="C48" s="68"/>
      <c r="D48" s="68"/>
      <c r="E48" s="68"/>
      <c r="F48" s="2"/>
      <c r="G48" s="2"/>
      <c r="H48" s="2"/>
      <c r="I48" s="2"/>
      <c r="J48" s="2"/>
      <c r="K48" s="2"/>
      <c r="L48" s="2"/>
      <c r="M48" s="2"/>
      <c r="N48" s="2"/>
      <c r="O48" s="2"/>
      <c r="P48" s="2"/>
      <c r="Q48" s="5"/>
    </row>
    <row r="49" spans="1:17" s="4" customFormat="1" ht="15" x14ac:dyDescent="0.25">
      <c r="A49" s="18"/>
      <c r="B49" s="68"/>
      <c r="C49" s="68"/>
      <c r="D49" s="68"/>
      <c r="E49" s="68"/>
      <c r="F49" s="2"/>
      <c r="G49" s="2"/>
      <c r="H49" s="2"/>
      <c r="I49" s="2"/>
      <c r="J49" s="2"/>
      <c r="K49" s="2"/>
      <c r="L49" s="2"/>
      <c r="M49" s="2"/>
      <c r="N49" s="2"/>
      <c r="O49" s="2"/>
      <c r="P49" s="2"/>
      <c r="Q49" s="5"/>
    </row>
    <row r="50" spans="1:17" s="4" customFormat="1" ht="15" x14ac:dyDescent="0.25">
      <c r="A50" s="18"/>
      <c r="B50" s="68"/>
      <c r="C50" s="68"/>
      <c r="D50" s="68"/>
      <c r="E50" s="68"/>
      <c r="F50" s="2"/>
      <c r="G50" s="2"/>
      <c r="H50" s="2"/>
      <c r="I50" s="2"/>
      <c r="J50" s="2"/>
      <c r="K50" s="2"/>
      <c r="L50" s="2"/>
      <c r="M50" s="2"/>
      <c r="N50" s="2"/>
      <c r="O50" s="2"/>
      <c r="P50" s="2"/>
      <c r="Q50" s="5"/>
    </row>
    <row r="51" spans="1:17" s="4" customFormat="1" ht="15" x14ac:dyDescent="0.25">
      <c r="A51" s="18"/>
      <c r="B51" s="68"/>
      <c r="C51" s="68"/>
      <c r="D51" s="68"/>
      <c r="E51" s="68"/>
      <c r="F51" s="2"/>
      <c r="G51" s="2"/>
      <c r="H51" s="2"/>
      <c r="I51" s="2"/>
      <c r="J51" s="2"/>
      <c r="K51" s="2"/>
      <c r="L51" s="2"/>
      <c r="M51" s="2"/>
      <c r="N51" s="2"/>
      <c r="O51" s="2"/>
      <c r="P51" s="2"/>
      <c r="Q51" s="5"/>
    </row>
    <row r="52" spans="1:17" s="4" customFormat="1" ht="15" x14ac:dyDescent="0.25">
      <c r="A52" s="18"/>
      <c r="B52" s="68"/>
      <c r="C52" s="68"/>
      <c r="D52" s="68"/>
      <c r="E52" s="68"/>
      <c r="F52" s="2"/>
      <c r="G52" s="2"/>
      <c r="H52" s="2"/>
      <c r="I52" s="2"/>
      <c r="J52" s="2"/>
      <c r="K52" s="2"/>
      <c r="L52" s="2"/>
      <c r="M52" s="2"/>
      <c r="N52" s="2"/>
      <c r="O52" s="2"/>
      <c r="P52" s="2"/>
      <c r="Q52" s="5"/>
    </row>
    <row r="53" spans="1:17" s="4" customFormat="1" ht="15" x14ac:dyDescent="0.25">
      <c r="A53" s="18"/>
      <c r="B53" s="68"/>
      <c r="C53" s="68"/>
      <c r="D53" s="68"/>
      <c r="E53" s="68"/>
      <c r="F53" s="2"/>
      <c r="G53" s="2"/>
      <c r="H53" s="2"/>
      <c r="I53" s="2"/>
      <c r="J53" s="2"/>
      <c r="K53" s="2"/>
      <c r="L53" s="2"/>
      <c r="M53" s="2"/>
      <c r="N53" s="2"/>
      <c r="O53" s="2"/>
      <c r="P53" s="2"/>
      <c r="Q53" s="5"/>
    </row>
    <row r="54" spans="1:17" s="4" customFormat="1" ht="15" x14ac:dyDescent="0.25">
      <c r="A54" s="18"/>
      <c r="B54" s="68"/>
      <c r="C54" s="68"/>
      <c r="D54" s="68"/>
      <c r="E54" s="68"/>
      <c r="F54" s="2"/>
      <c r="G54" s="2"/>
      <c r="H54" s="2"/>
      <c r="I54" s="2"/>
      <c r="J54" s="2"/>
      <c r="K54" s="2"/>
      <c r="L54" s="2"/>
      <c r="M54" s="2"/>
      <c r="N54" s="2"/>
      <c r="O54" s="2"/>
      <c r="P54" s="2"/>
      <c r="Q54" s="5"/>
    </row>
    <row r="55" spans="1:17" s="4" customFormat="1" ht="15" x14ac:dyDescent="0.25">
      <c r="A55" s="18"/>
      <c r="B55" s="68"/>
      <c r="C55" s="68"/>
      <c r="D55" s="68"/>
      <c r="E55" s="68"/>
      <c r="F55" s="2"/>
      <c r="G55" s="2"/>
      <c r="H55" s="2"/>
      <c r="I55" s="2"/>
      <c r="J55" s="2"/>
      <c r="K55" s="2"/>
      <c r="L55" s="2"/>
      <c r="M55" s="2"/>
      <c r="N55" s="2"/>
      <c r="O55" s="2"/>
      <c r="P55" s="2"/>
      <c r="Q55" s="5"/>
    </row>
    <row r="56" spans="1:17" s="4" customFormat="1" ht="15" x14ac:dyDescent="0.25">
      <c r="A56" s="18"/>
      <c r="B56" s="68"/>
      <c r="C56" s="68"/>
      <c r="D56" s="68"/>
      <c r="E56" s="68"/>
      <c r="F56" s="2"/>
      <c r="G56" s="2"/>
      <c r="H56" s="2"/>
      <c r="I56" s="2"/>
      <c r="J56" s="2"/>
      <c r="K56" s="2"/>
      <c r="L56" s="2"/>
      <c r="M56" s="2"/>
      <c r="N56" s="2"/>
      <c r="O56" s="2"/>
      <c r="P56" s="2"/>
      <c r="Q56" s="5"/>
    </row>
    <row r="57" spans="1:17" s="4" customFormat="1" ht="15" x14ac:dyDescent="0.25">
      <c r="A57" s="18"/>
      <c r="B57" s="68"/>
      <c r="C57" s="68"/>
      <c r="D57" s="68"/>
      <c r="E57" s="68"/>
      <c r="F57" s="2"/>
      <c r="G57" s="2"/>
      <c r="H57" s="2"/>
      <c r="I57" s="2"/>
      <c r="J57" s="2"/>
      <c r="K57" s="2"/>
      <c r="L57" s="2"/>
      <c r="M57" s="2"/>
      <c r="N57" s="2"/>
      <c r="O57" s="2"/>
      <c r="P57" s="2"/>
      <c r="Q57" s="5"/>
    </row>
    <row r="58" spans="1:17" s="4" customFormat="1" ht="15" x14ac:dyDescent="0.25">
      <c r="A58" s="18"/>
      <c r="B58" s="68"/>
      <c r="C58" s="68"/>
      <c r="D58" s="68"/>
      <c r="E58" s="68"/>
      <c r="F58" s="2"/>
      <c r="G58" s="2"/>
      <c r="H58" s="2"/>
      <c r="I58" s="2"/>
      <c r="J58" s="2"/>
      <c r="K58" s="2"/>
      <c r="L58" s="2"/>
      <c r="M58" s="2"/>
      <c r="N58" s="2"/>
      <c r="O58" s="2"/>
      <c r="P58" s="2"/>
      <c r="Q58" s="5"/>
    </row>
    <row r="59" spans="1:17" s="4" customFormat="1" ht="15" x14ac:dyDescent="0.25">
      <c r="A59" s="18"/>
      <c r="B59" s="68"/>
      <c r="C59" s="68"/>
      <c r="D59" s="68"/>
      <c r="E59" s="68"/>
      <c r="F59" s="2"/>
      <c r="G59" s="2"/>
      <c r="H59" s="2"/>
      <c r="I59" s="2"/>
      <c r="J59" s="2"/>
      <c r="K59" s="2"/>
      <c r="L59" s="2"/>
      <c r="M59" s="2"/>
      <c r="N59" s="2"/>
      <c r="O59" s="2"/>
      <c r="P59" s="2"/>
      <c r="Q59" s="5"/>
    </row>
    <row r="60" spans="1:17" s="4" customFormat="1" ht="15" x14ac:dyDescent="0.25">
      <c r="A60" s="18"/>
      <c r="B60" s="68"/>
      <c r="C60" s="68"/>
      <c r="D60" s="68"/>
      <c r="E60" s="68"/>
      <c r="F60" s="2"/>
      <c r="G60" s="2"/>
      <c r="H60" s="2"/>
      <c r="I60" s="2"/>
      <c r="J60" s="2"/>
      <c r="K60" s="2"/>
      <c r="L60" s="2"/>
      <c r="M60" s="2"/>
      <c r="N60" s="2"/>
      <c r="O60" s="2"/>
      <c r="P60" s="2"/>
      <c r="Q60" s="5"/>
    </row>
    <row r="61" spans="1:17" s="4" customFormat="1" ht="15" x14ac:dyDescent="0.25">
      <c r="A61" s="18"/>
      <c r="B61" s="68"/>
      <c r="C61" s="68"/>
      <c r="D61" s="68"/>
      <c r="E61" s="68"/>
      <c r="F61" s="2"/>
      <c r="G61" s="2"/>
      <c r="H61" s="2"/>
      <c r="I61" s="2"/>
      <c r="J61" s="2"/>
      <c r="K61" s="2"/>
      <c r="L61" s="2"/>
      <c r="M61" s="2"/>
      <c r="N61" s="2"/>
      <c r="O61" s="2"/>
      <c r="P61" s="2"/>
      <c r="Q61" s="5"/>
    </row>
    <row r="62" spans="1:17" s="8" customFormat="1" ht="15" x14ac:dyDescent="0.25">
      <c r="A62" s="10" t="s">
        <v>19</v>
      </c>
      <c r="B62" s="10" t="s">
        <v>6</v>
      </c>
      <c r="C62" s="10" t="s">
        <v>7</v>
      </c>
      <c r="D62" s="10" t="s">
        <v>8</v>
      </c>
      <c r="E62" s="10" t="s">
        <v>9</v>
      </c>
      <c r="F62" s="10" t="s">
        <v>10</v>
      </c>
      <c r="G62" s="10" t="s">
        <v>11</v>
      </c>
      <c r="H62" s="10" t="s">
        <v>13</v>
      </c>
      <c r="I62" s="10" t="s">
        <v>12</v>
      </c>
      <c r="J62" s="10" t="s">
        <v>21</v>
      </c>
      <c r="K62" s="10" t="s">
        <v>22</v>
      </c>
      <c r="L62" s="10" t="s">
        <v>23</v>
      </c>
      <c r="M62" s="10" t="s">
        <v>24</v>
      </c>
      <c r="N62" s="10" t="s">
        <v>25</v>
      </c>
      <c r="O62" s="10" t="s">
        <v>26</v>
      </c>
      <c r="P62" s="10" t="s">
        <v>27</v>
      </c>
    </row>
    <row r="63" spans="1:17" ht="15" x14ac:dyDescent="0.25">
      <c r="A63" s="10" t="str">
        <f>'Hier Daten einfügen'!A6</f>
        <v>Website Besuche</v>
      </c>
      <c r="B63" s="2">
        <f>'Hier Daten einfügen'!B6</f>
        <v>6663</v>
      </c>
      <c r="C63" s="2">
        <f>'Hier Daten einfügen'!C6</f>
        <v>6838</v>
      </c>
      <c r="D63" s="2">
        <f>'Hier Daten einfügen'!D6</f>
        <v>11733</v>
      </c>
      <c r="E63" s="2">
        <f>'Hier Daten einfügen'!E6</f>
        <v>9763</v>
      </c>
      <c r="F63" s="2">
        <f>'Hier Daten einfügen'!F6</f>
        <v>8026</v>
      </c>
      <c r="G63" s="2">
        <f>'Hier Daten einfügen'!G6</f>
        <v>0</v>
      </c>
      <c r="H63" s="2">
        <f>'Hier Daten einfügen'!H6</f>
        <v>0</v>
      </c>
      <c r="I63" s="2">
        <f>'Hier Daten einfügen'!I6</f>
        <v>0</v>
      </c>
      <c r="J63" s="2">
        <f>'Hier Daten einfügen'!J6</f>
        <v>0</v>
      </c>
      <c r="K63" s="2">
        <f>'Hier Daten einfügen'!K6</f>
        <v>0</v>
      </c>
      <c r="L63" s="2">
        <f>'Hier Daten einfügen'!L6</f>
        <v>0</v>
      </c>
      <c r="M63" s="2">
        <f>'Hier Daten einfügen'!M6</f>
        <v>0</v>
      </c>
      <c r="N63" s="2">
        <f>'Hier Daten einfügen'!N6</f>
        <v>0</v>
      </c>
      <c r="O63" s="2">
        <f>'Hier Daten einfügen'!O6</f>
        <v>0</v>
      </c>
      <c r="P63" s="2">
        <f>'Hier Daten einfügen'!P6</f>
        <v>0</v>
      </c>
    </row>
    <row r="64" spans="1:17" ht="15" x14ac:dyDescent="0.25">
      <c r="A64" s="8" t="str">
        <f>'Hier Daten einfügen'!A14</f>
        <v>Besuche mit Buchung</v>
      </c>
      <c r="B64" s="69">
        <f>'Hier Daten einfügen'!B14</f>
        <v>201</v>
      </c>
      <c r="C64" s="69">
        <f>'Hier Daten einfügen'!C14</f>
        <v>233</v>
      </c>
      <c r="D64" s="69">
        <f>'Hier Daten einfügen'!D14</f>
        <v>310</v>
      </c>
      <c r="E64" s="66">
        <f>'Hier Daten einfügen'!E14</f>
        <v>158</v>
      </c>
      <c r="F64" s="66">
        <f>'Hier Daten einfügen'!F14</f>
        <v>78</v>
      </c>
      <c r="G64" s="66">
        <f>'Hier Daten einfügen'!G14</f>
        <v>0</v>
      </c>
      <c r="H64" s="28">
        <f>'Hier Daten einfügen'!H14</f>
        <v>0</v>
      </c>
      <c r="I64" s="28">
        <f>'Hier Daten einfügen'!I14</f>
        <v>0</v>
      </c>
      <c r="J64" s="28">
        <f>'Hier Daten einfügen'!J14</f>
        <v>0</v>
      </c>
      <c r="K64" s="28">
        <f>'Hier Daten einfügen'!K14</f>
        <v>0</v>
      </c>
      <c r="L64" s="28">
        <f>'Hier Daten einfügen'!L14</f>
        <v>0</v>
      </c>
      <c r="M64" s="28">
        <f>'Hier Daten einfügen'!M14</f>
        <v>0</v>
      </c>
      <c r="N64" s="28">
        <f>'Hier Daten einfügen'!N14</f>
        <v>0</v>
      </c>
      <c r="O64" s="28">
        <f>'Hier Daten einfügen'!O14</f>
        <v>0</v>
      </c>
      <c r="P64" s="28">
        <f>'Hier Daten einfügen'!P14</f>
        <v>0</v>
      </c>
    </row>
    <row r="65" spans="1:16" ht="15" x14ac:dyDescent="0.25">
      <c r="A65" s="8" t="s">
        <v>34</v>
      </c>
      <c r="B65" s="70">
        <f>SUM(B64/B63)</f>
        <v>3.0166591625393965E-2</v>
      </c>
      <c r="C65" s="70">
        <f>SUM(C64/C63)</f>
        <v>3.4074290728283121E-2</v>
      </c>
      <c r="D65" s="70">
        <f>SUM(D64/D63)</f>
        <v>2.6421205147873519E-2</v>
      </c>
      <c r="E65" s="70">
        <f>SUM(E64/E63)</f>
        <v>1.6183550138277169E-2</v>
      </c>
      <c r="F65" s="70">
        <f>'Hier Daten einfügen'!F15</f>
        <v>9.7184151507600305E-3</v>
      </c>
      <c r="G65" s="70" t="e">
        <f>'Hier Daten einfügen'!G15</f>
        <v>#DIV/0!</v>
      </c>
      <c r="H65" s="70" t="e">
        <f>'Hier Daten einfügen'!H15</f>
        <v>#DIV/0!</v>
      </c>
      <c r="I65" s="70" t="e">
        <f>'Hier Daten einfügen'!I15</f>
        <v>#DIV/0!</v>
      </c>
      <c r="J65" s="70" t="e">
        <f>'Hier Daten einfügen'!J15</f>
        <v>#DIV/0!</v>
      </c>
      <c r="K65" s="70" t="e">
        <f>'Hier Daten einfügen'!K15</f>
        <v>#DIV/0!</v>
      </c>
      <c r="L65" s="70" t="e">
        <f>'Hier Daten einfügen'!L15</f>
        <v>#DIV/0!</v>
      </c>
      <c r="M65" s="70" t="e">
        <f>'Hier Daten einfügen'!M15</f>
        <v>#DIV/0!</v>
      </c>
      <c r="N65" s="70" t="e">
        <f>'Hier Daten einfügen'!N15</f>
        <v>#DIV/0!</v>
      </c>
      <c r="O65" s="70" t="e">
        <f>'Hier Daten einfügen'!O15</f>
        <v>#DIV/0!</v>
      </c>
      <c r="P65" s="70" t="e">
        <f>'Hier Daten einfügen'!P15</f>
        <v>#DIV/0!</v>
      </c>
    </row>
    <row r="66" spans="1:16" ht="15" x14ac:dyDescent="0.25">
      <c r="A66" s="8"/>
      <c r="B66" s="70"/>
      <c r="C66" s="70"/>
      <c r="D66" s="70"/>
      <c r="E66" s="70"/>
      <c r="F66" s="70"/>
      <c r="G66" s="70"/>
      <c r="H66" s="70"/>
      <c r="I66" s="70"/>
      <c r="J66" s="70"/>
      <c r="K66" s="70"/>
      <c r="L66" s="70"/>
      <c r="M66" s="70"/>
      <c r="N66" s="70"/>
      <c r="O66" s="70"/>
      <c r="P66" s="70"/>
    </row>
    <row r="68" spans="1:16" ht="15.75" x14ac:dyDescent="0.25">
      <c r="A68" s="82"/>
      <c r="B68" s="83"/>
      <c r="C68" s="83"/>
      <c r="D68" s="83"/>
      <c r="E68" s="83"/>
      <c r="F68" s="83"/>
      <c r="G68" s="83"/>
      <c r="H68" s="83"/>
      <c r="I68" s="83"/>
    </row>
    <row r="69" spans="1:16" ht="15.75" x14ac:dyDescent="0.25">
      <c r="A69" s="82" t="s">
        <v>78</v>
      </c>
      <c r="B69" s="83"/>
      <c r="C69" s="83"/>
      <c r="D69" s="83"/>
      <c r="E69" s="83"/>
      <c r="F69" s="83"/>
      <c r="G69" s="83"/>
      <c r="H69" s="83"/>
      <c r="I69" s="83"/>
    </row>
    <row r="70" spans="1:16" ht="15" x14ac:dyDescent="0.2">
      <c r="A70" s="83" t="s">
        <v>145</v>
      </c>
      <c r="B70" s="83"/>
      <c r="C70" s="83"/>
      <c r="D70" s="83"/>
      <c r="E70" s="83"/>
      <c r="F70" s="83"/>
      <c r="G70" s="83"/>
      <c r="H70" s="83"/>
      <c r="I70" s="83"/>
    </row>
    <row r="71" spans="1:16" ht="15.75" x14ac:dyDescent="0.25">
      <c r="A71" s="82"/>
      <c r="B71" s="83"/>
      <c r="C71" s="83"/>
      <c r="D71" s="83"/>
      <c r="E71" s="83"/>
      <c r="F71" s="83"/>
      <c r="G71" s="83"/>
      <c r="H71" s="83"/>
      <c r="I71" s="83"/>
    </row>
    <row r="72" spans="1:16" ht="15" x14ac:dyDescent="0.2">
      <c r="A72" s="79"/>
      <c r="B72" s="83"/>
      <c r="C72" s="83"/>
      <c r="D72" s="83"/>
      <c r="E72" s="83"/>
      <c r="F72" s="83"/>
      <c r="I72" s="83"/>
    </row>
    <row r="73" spans="1:16" ht="15.75" x14ac:dyDescent="0.25">
      <c r="A73" s="10" t="s">
        <v>144</v>
      </c>
      <c r="B73" s="85" t="s">
        <v>108</v>
      </c>
      <c r="C73" s="82" t="s">
        <v>93</v>
      </c>
      <c r="D73" s="82" t="s">
        <v>143</v>
      </c>
      <c r="E73" s="82" t="s">
        <v>107</v>
      </c>
      <c r="F73" s="82"/>
      <c r="I73" s="83"/>
    </row>
    <row r="74" spans="1:16" ht="15" x14ac:dyDescent="0.2">
      <c r="A74" s="2" t="str">
        <f>'Hier Daten einfügen'!A48</f>
        <v>Direkte Zugriffe Nov.</v>
      </c>
      <c r="B74" s="19">
        <f>'Hier Daten einfügen'!B48</f>
        <v>1.8097066081710994E-2</v>
      </c>
      <c r="C74" s="3" t="str">
        <f>'Hier Daten einfügen'!C48</f>
        <v>1.388,16 €</v>
      </c>
      <c r="D74" s="86">
        <f>'Hier Daten einfügen'!D48</f>
        <v>3647</v>
      </c>
      <c r="E74" s="3">
        <f>'Hier Daten einfügen'!E48</f>
        <v>66</v>
      </c>
      <c r="F74" s="83"/>
      <c r="I74" s="83"/>
      <c r="K74" s="84"/>
    </row>
    <row r="75" spans="1:16" ht="15" x14ac:dyDescent="0.2">
      <c r="A75" s="2" t="str">
        <f>'Hier Daten einfügen'!A49</f>
        <v>Suchmaschinen Nov.</v>
      </c>
      <c r="B75" s="19">
        <f>'Hier Daten einfügen'!B49</f>
        <v>1.588502269288956E-2</v>
      </c>
      <c r="C75" s="3" t="str">
        <f>'Hier Daten einfügen'!C49</f>
        <v>1.798,50 €</v>
      </c>
      <c r="D75" s="86">
        <f>'Hier Daten einfügen'!D49</f>
        <v>3966</v>
      </c>
      <c r="E75" s="3">
        <f>'Hier Daten einfügen'!E49</f>
        <v>63</v>
      </c>
      <c r="F75" s="83"/>
      <c r="I75" s="83"/>
      <c r="K75" s="84"/>
    </row>
    <row r="76" spans="1:16" x14ac:dyDescent="0.2">
      <c r="A76" s="2" t="str">
        <f>'Hier Daten einfügen'!A50</f>
        <v>Webseiten Nov.</v>
      </c>
      <c r="B76" s="19">
        <f>'Hier Daten einfügen'!B50</f>
        <v>2.717391304347826E-2</v>
      </c>
      <c r="C76" s="3" t="str">
        <f>'Hier Daten einfügen'!C50</f>
        <v>0 €</v>
      </c>
      <c r="D76" s="86">
        <f>'Hier Daten einfügen'!D50</f>
        <v>184</v>
      </c>
      <c r="E76" s="3">
        <f>'Hier Daten einfügen'!E50</f>
        <v>5</v>
      </c>
    </row>
    <row r="77" spans="1:16" x14ac:dyDescent="0.2">
      <c r="A77" s="2" t="str">
        <f>'Hier Daten einfügen'!A51</f>
        <v>Soziale Netzwerke Nov.</v>
      </c>
      <c r="B77" s="19">
        <f>'Hier Daten einfügen'!B51</f>
        <v>2.9411764705882353E-2</v>
      </c>
      <c r="C77" s="3" t="str">
        <f>'Hier Daten einfügen'!C51</f>
        <v>158 €</v>
      </c>
      <c r="D77" s="86">
        <f>'Hier Daten einfügen'!D51</f>
        <v>136</v>
      </c>
      <c r="E77" s="3">
        <f>'Hier Daten einfügen'!E51</f>
        <v>4</v>
      </c>
    </row>
    <row r="78" spans="1:16" x14ac:dyDescent="0.2">
      <c r="A78" s="2" t="str">
        <f>'Hier Daten einfügen'!A52</f>
        <v>Kampagnen Nov.</v>
      </c>
      <c r="B78" s="19">
        <f>'Hier Daten einfügen'!B52</f>
        <v>2.1505376344086023E-2</v>
      </c>
      <c r="C78" s="3" t="str">
        <f>'Hier Daten einfügen'!C52</f>
        <v>0 €</v>
      </c>
      <c r="D78" s="86">
        <f>'Hier Daten einfügen'!D52</f>
        <v>93</v>
      </c>
      <c r="E78" s="3">
        <f>'Hier Daten einfügen'!E52</f>
        <v>2</v>
      </c>
    </row>
    <row r="79" spans="1:16" x14ac:dyDescent="0.2">
      <c r="A79" s="2"/>
      <c r="B79" s="19"/>
      <c r="C79" s="3"/>
      <c r="D79" s="86"/>
      <c r="E79" s="3"/>
    </row>
    <row r="80" spans="1:16" x14ac:dyDescent="0.2">
      <c r="A80" s="1" t="str">
        <f>'Hier Daten einfügen'!A54</f>
        <v>Direkte Zugriffe Okt.</v>
      </c>
      <c r="B80" s="19">
        <f>'Hier Daten einfügen'!B54</f>
        <v>2.9900332225913623E-2</v>
      </c>
      <c r="C80" s="3" t="str">
        <f>'Hier Daten einfügen'!C54</f>
        <v>7.277,60 €</v>
      </c>
      <c r="D80" s="86">
        <f>'Hier Daten einfügen'!D54</f>
        <v>4515</v>
      </c>
      <c r="E80" s="3">
        <f>'Hier Daten einfügen'!E54</f>
        <v>135</v>
      </c>
    </row>
    <row r="81" spans="1:9" x14ac:dyDescent="0.2">
      <c r="A81" s="1" t="str">
        <f>'Hier Daten einfügen'!A55</f>
        <v>Suchmaschinen Okt.</v>
      </c>
      <c r="B81" s="19">
        <f>'Hier Daten einfügen'!B55</f>
        <v>2.7346313716910962E-2</v>
      </c>
      <c r="C81" s="3" t="str">
        <f>'Hier Daten einfügen'!C55</f>
        <v>3.496,52 €</v>
      </c>
      <c r="D81" s="86">
        <f>'Hier Daten einfügen'!D55</f>
        <v>4571</v>
      </c>
      <c r="E81" s="3">
        <f>'Hier Daten einfügen'!E55</f>
        <v>125</v>
      </c>
    </row>
    <row r="82" spans="1:9" x14ac:dyDescent="0.2">
      <c r="A82" s="1" t="str">
        <f>'Hier Daten einfügen'!A56</f>
        <v>Webseiten Okt.</v>
      </c>
      <c r="B82" s="19">
        <f>'Hier Daten einfügen'!B56</f>
        <v>4.1522491349480967E-2</v>
      </c>
      <c r="C82" s="3" t="str">
        <f>'Hier Daten einfügen'!C56</f>
        <v>392 €</v>
      </c>
      <c r="D82" s="86">
        <f>'Hier Daten einfügen'!D56</f>
        <v>289</v>
      </c>
      <c r="E82" s="3">
        <f>'Hier Daten einfügen'!E56</f>
        <v>12</v>
      </c>
      <c r="G82" s="70"/>
    </row>
    <row r="83" spans="1:9" x14ac:dyDescent="0.2">
      <c r="A83" s="1" t="str">
        <f>'Hier Daten einfügen'!A57</f>
        <v>Soziale Netzwerke Okt.</v>
      </c>
      <c r="B83" s="19">
        <f>'Hier Daten einfügen'!B57</f>
        <v>1.9933554817275746E-2</v>
      </c>
      <c r="C83" s="3" t="str">
        <f>'Hier Daten einfügen'!C57</f>
        <v>0 €</v>
      </c>
      <c r="D83" s="86">
        <f>'Hier Daten einfügen'!D57</f>
        <v>301</v>
      </c>
      <c r="E83" s="3">
        <f>'Hier Daten einfügen'!E57</f>
        <v>6</v>
      </c>
    </row>
    <row r="84" spans="1:9" x14ac:dyDescent="0.2">
      <c r="A84" s="1" t="str">
        <f>'Hier Daten einfügen'!A58</f>
        <v>Kampagnen Okt.</v>
      </c>
      <c r="B84" s="19">
        <f>'Hier Daten einfügen'!B58</f>
        <v>1.1494252873563218E-2</v>
      </c>
      <c r="C84" s="3" t="str">
        <f>'Hier Daten einfügen'!C58</f>
        <v>36 €</v>
      </c>
      <c r="D84" s="86">
        <f>'Hier Daten einfügen'!D58</f>
        <v>87</v>
      </c>
      <c r="E84" s="3">
        <f>'Hier Daten einfügen'!E58</f>
        <v>1</v>
      </c>
    </row>
    <row r="85" spans="1:9" x14ac:dyDescent="0.2">
      <c r="B85" s="19"/>
      <c r="C85" s="3"/>
      <c r="D85" s="86"/>
      <c r="E85" s="3"/>
    </row>
    <row r="86" spans="1:9" x14ac:dyDescent="0.2">
      <c r="A86" s="1" t="str">
        <f>'Hier Daten einfügen'!A60</f>
        <v>Direkte Zugriffe Sep.</v>
      </c>
      <c r="B86" s="19">
        <f>'Hier Daten einfügen'!B60</f>
        <v>4.0623866521581432E-2</v>
      </c>
      <c r="C86" s="3" t="str">
        <f>'Hier Daten einfügen'!C60</f>
        <v>8.929,23 €</v>
      </c>
      <c r="D86" s="86">
        <f>'Hier Daten einfügen'!D60</f>
        <v>5514</v>
      </c>
      <c r="E86" s="3">
        <f>'Hier Daten einfügen'!E60</f>
        <v>224</v>
      </c>
    </row>
    <row r="87" spans="1:9" ht="15" x14ac:dyDescent="0.2">
      <c r="A87" s="83" t="str">
        <f>'Hier Daten einfügen'!A61</f>
        <v>Suchmaschinen Sep.</v>
      </c>
      <c r="B87" s="19">
        <f>'Hier Daten einfügen'!B61</f>
        <v>6.3587282543491302E-2</v>
      </c>
      <c r="C87" s="3" t="str">
        <f>'Hier Daten einfügen'!C61</f>
        <v>12.719,60 €</v>
      </c>
      <c r="D87" s="86">
        <f>'Hier Daten einfügen'!D61</f>
        <v>5001</v>
      </c>
      <c r="E87" s="3">
        <f>'Hier Daten einfügen'!E61</f>
        <v>318</v>
      </c>
      <c r="F87" s="83"/>
      <c r="I87" s="83"/>
    </row>
    <row r="88" spans="1:9" ht="15" x14ac:dyDescent="0.2">
      <c r="A88" s="83" t="str">
        <f>'Hier Daten einfügen'!A62</f>
        <v>Webseiten Sep.</v>
      </c>
      <c r="B88" s="19">
        <f>'Hier Daten einfügen'!B62</f>
        <v>5.434782608695652E-2</v>
      </c>
      <c r="C88" s="3" t="str">
        <f>'Hier Daten einfügen'!C62</f>
        <v>1.989,50 €</v>
      </c>
      <c r="D88" s="86">
        <f>'Hier Daten einfügen'!D62</f>
        <v>368</v>
      </c>
      <c r="E88" s="3">
        <f>'Hier Daten einfügen'!E62</f>
        <v>20</v>
      </c>
      <c r="F88" s="83"/>
      <c r="I88" s="83"/>
    </row>
    <row r="89" spans="1:9" ht="15" x14ac:dyDescent="0.2">
      <c r="A89" s="83" t="str">
        <f>'Hier Daten einfügen'!A63</f>
        <v>Soziale Netzwerke Sep.</v>
      </c>
      <c r="B89" s="19">
        <f>'Hier Daten einfügen'!B63</f>
        <v>1.9047619047619049E-2</v>
      </c>
      <c r="C89" s="3" t="str">
        <f>'Hier Daten einfügen'!C63</f>
        <v>448 €</v>
      </c>
      <c r="D89" s="86">
        <f>'Hier Daten einfügen'!D63</f>
        <v>735</v>
      </c>
      <c r="E89" s="3">
        <f>'Hier Daten einfügen'!E63</f>
        <v>14</v>
      </c>
      <c r="F89" s="83"/>
      <c r="I89" s="83"/>
    </row>
    <row r="90" spans="1:9" ht="15" x14ac:dyDescent="0.2">
      <c r="A90" s="83" t="str">
        <f>'Hier Daten einfügen'!A64</f>
        <v>Kampagnen Sep.</v>
      </c>
      <c r="B90" s="19">
        <f>'Hier Daten einfügen'!B64</f>
        <v>6.9565217391304349E-2</v>
      </c>
      <c r="C90" s="3" t="str">
        <f>'Hier Daten einfügen'!C64</f>
        <v>514 €</v>
      </c>
      <c r="D90" s="86">
        <f>'Hier Daten einfügen'!D64</f>
        <v>115</v>
      </c>
      <c r="E90" s="3">
        <f>'Hier Daten einfügen'!E64</f>
        <v>8</v>
      </c>
      <c r="F90" s="83"/>
      <c r="I90" s="83"/>
    </row>
    <row r="91" spans="1:9" ht="15" x14ac:dyDescent="0.2">
      <c r="A91" s="83"/>
      <c r="B91" s="19"/>
      <c r="C91" s="3"/>
      <c r="D91" s="86"/>
      <c r="E91" s="3"/>
      <c r="F91" s="83"/>
      <c r="I91" s="83"/>
    </row>
    <row r="92" spans="1:9" ht="15" x14ac:dyDescent="0.2">
      <c r="A92" s="83" t="str">
        <f>'Hier Daten einfügen'!A66</f>
        <v>Direkte Zugriffe Aug.</v>
      </c>
      <c r="B92" s="19">
        <f>'Hier Daten einfügen'!B66</f>
        <v>3.878437047756874E-2</v>
      </c>
      <c r="C92" s="3" t="str">
        <f>'Hier Daten einfügen'!C66</f>
        <v>6.272,50 €</v>
      </c>
      <c r="D92" s="86">
        <f>'Hier Daten einfügen'!D66</f>
        <v>3455</v>
      </c>
      <c r="E92" s="3">
        <f>'Hier Daten einfügen'!E66</f>
        <v>134</v>
      </c>
      <c r="F92" s="83"/>
      <c r="I92" s="83"/>
    </row>
    <row r="93" spans="1:9" ht="15" x14ac:dyDescent="0.2">
      <c r="A93" s="83" t="str">
        <f>'Hier Daten einfügen'!A67</f>
        <v>Suchmaschinen Aug.</v>
      </c>
      <c r="B93" s="19">
        <f>'Hier Daten einfügen'!B67</f>
        <v>3.2114793303723951E-2</v>
      </c>
      <c r="C93" s="3" t="str">
        <f>'Hier Daten einfügen'!C67</f>
        <v>5.373,56 €</v>
      </c>
      <c r="D93" s="86">
        <f>'Hier Daten einfügen'!D67</f>
        <v>2927</v>
      </c>
      <c r="E93" s="3">
        <f>'Hier Daten einfügen'!E67</f>
        <v>94</v>
      </c>
      <c r="F93" s="83"/>
      <c r="I93" s="83"/>
    </row>
    <row r="94" spans="1:9" ht="15" x14ac:dyDescent="0.2">
      <c r="A94" s="80" t="str">
        <f>'Hier Daten einfügen'!A68</f>
        <v>Webseiten Aug.</v>
      </c>
      <c r="B94" s="19">
        <f>'Hier Daten einfügen'!B68</f>
        <v>4.5454545454545456E-2</v>
      </c>
      <c r="C94" s="3" t="str">
        <f>'Hier Daten einfügen'!C68</f>
        <v>470 €</v>
      </c>
      <c r="D94" s="86">
        <f>'Hier Daten einfügen'!D68</f>
        <v>198</v>
      </c>
      <c r="E94" s="3">
        <f>'Hier Daten einfügen'!E68</f>
        <v>9</v>
      </c>
      <c r="F94" s="83"/>
      <c r="I94" s="83"/>
    </row>
    <row r="95" spans="1:9" ht="15" x14ac:dyDescent="0.2">
      <c r="A95" s="80" t="str">
        <f>'Hier Daten einfügen'!A69</f>
        <v>Soziale Netzwerke Aug.</v>
      </c>
      <c r="B95" s="19">
        <f>'Hier Daten einfügen'!B69</f>
        <v>4.2372881355932203E-3</v>
      </c>
      <c r="C95" s="3" t="str">
        <f>'Hier Daten einfügen'!C69</f>
        <v>0 €</v>
      </c>
      <c r="D95" s="86">
        <f>'Hier Daten einfügen'!D69</f>
        <v>236</v>
      </c>
      <c r="E95" s="3">
        <f>'Hier Daten einfügen'!E69</f>
        <v>1</v>
      </c>
      <c r="G95" s="70"/>
    </row>
    <row r="96" spans="1:9" ht="15" x14ac:dyDescent="0.2">
      <c r="A96" s="80" t="str">
        <f>'Hier Daten einfügen'!A70</f>
        <v>Kampagnen Aug.</v>
      </c>
      <c r="B96" s="19">
        <f>'Hier Daten einfügen'!B70</f>
        <v>0.13636363636363635</v>
      </c>
      <c r="C96" s="3" t="str">
        <f>'Hier Daten einfügen'!C70</f>
        <v>24,75 €</v>
      </c>
      <c r="D96" s="86">
        <f>'Hier Daten einfügen'!D70</f>
        <v>22</v>
      </c>
      <c r="E96" s="3">
        <f>'Hier Daten einfügen'!E70</f>
        <v>3</v>
      </c>
      <c r="G96" s="70"/>
    </row>
    <row r="97" spans="1:10" ht="15" x14ac:dyDescent="0.2">
      <c r="A97" s="80"/>
      <c r="B97" s="19"/>
      <c r="C97" s="3"/>
      <c r="D97" s="86"/>
      <c r="E97" s="3"/>
      <c r="G97" s="70"/>
    </row>
    <row r="98" spans="1:10" ht="15" x14ac:dyDescent="0.2">
      <c r="A98" s="80" t="str">
        <f>'Hier Daten einfügen'!A72</f>
        <v>Direkte Zugriffe Jul.</v>
      </c>
      <c r="B98" s="19">
        <f>'Hier Daten einfügen'!B72</f>
        <v>4.0340285400658614E-2</v>
      </c>
      <c r="C98" s="3" t="str">
        <f>'Hier Daten einfügen'!C72</f>
        <v>6.793,16 €</v>
      </c>
      <c r="D98" s="86">
        <f>'Hier Daten einfügen'!D72</f>
        <v>3644</v>
      </c>
      <c r="E98" s="3">
        <f>'Hier Daten einfügen'!E72</f>
        <v>147</v>
      </c>
      <c r="G98" s="70"/>
    </row>
    <row r="99" spans="1:10" ht="15" x14ac:dyDescent="0.2">
      <c r="A99" s="80" t="str">
        <f>'Hier Daten einfügen'!A73</f>
        <v>Suchmaschinen Jul.</v>
      </c>
      <c r="B99" s="19">
        <f>'Hier Daten einfügen'!B73</f>
        <v>2.2798742138364778E-2</v>
      </c>
      <c r="C99" s="3" t="str">
        <f>'Hier Daten einfügen'!C73</f>
        <v>3.493,50 €</v>
      </c>
      <c r="D99" s="86">
        <f>'Hier Daten einfügen'!D73</f>
        <v>2544</v>
      </c>
      <c r="E99" s="3">
        <f>'Hier Daten einfügen'!E73</f>
        <v>58</v>
      </c>
      <c r="G99" s="70"/>
    </row>
    <row r="100" spans="1:10" ht="15" x14ac:dyDescent="0.2">
      <c r="A100" s="80" t="str">
        <f>'Hier Daten einfügen'!A74</f>
        <v>Webseiten Jul.</v>
      </c>
      <c r="B100" s="19">
        <f>'Hier Daten einfügen'!B74</f>
        <v>2.9166666666666667E-2</v>
      </c>
      <c r="C100" s="3" t="str">
        <f>'Hier Daten einfügen'!C74</f>
        <v>327 €</v>
      </c>
      <c r="D100" s="86">
        <f>'Hier Daten einfügen'!D74</f>
        <v>240</v>
      </c>
      <c r="E100" s="3">
        <f>'Hier Daten einfügen'!E74</f>
        <v>7</v>
      </c>
      <c r="G100" s="70"/>
    </row>
    <row r="101" spans="1:10" ht="15" x14ac:dyDescent="0.2">
      <c r="A101" s="80" t="str">
        <f>'Hier Daten einfügen'!A75</f>
        <v>Soziale Netzwerke Jul.</v>
      </c>
      <c r="B101" s="19">
        <f>'Hier Daten einfügen'!B75</f>
        <v>4.3859649122807015E-3</v>
      </c>
      <c r="C101" s="3" t="str">
        <f>'Hier Daten einfügen'!C75</f>
        <v>109 €</v>
      </c>
      <c r="D101" s="86">
        <f>'Hier Daten einfügen'!D75</f>
        <v>228</v>
      </c>
      <c r="E101" s="3">
        <f>'Hier Daten einfügen'!E75</f>
        <v>1</v>
      </c>
      <c r="G101" s="70"/>
    </row>
    <row r="102" spans="1:10" ht="15" x14ac:dyDescent="0.2">
      <c r="A102" s="80" t="str">
        <f>'Hier Daten einfügen'!A76</f>
        <v>Kampagnen Jul.</v>
      </c>
      <c r="B102" s="19">
        <f>'Hier Daten einfügen'!B76</f>
        <v>0</v>
      </c>
      <c r="C102" s="3" t="str">
        <f>'Hier Daten einfügen'!C76</f>
        <v>0 €</v>
      </c>
      <c r="D102" s="86">
        <f>'Hier Daten einfügen'!D76</f>
        <v>7</v>
      </c>
      <c r="E102" s="3">
        <f>'Hier Daten einfügen'!E76</f>
        <v>0</v>
      </c>
      <c r="G102" s="70"/>
    </row>
    <row r="103" spans="1:10" ht="15" x14ac:dyDescent="0.2">
      <c r="A103" s="80"/>
      <c r="B103" s="19"/>
      <c r="C103" s="87"/>
      <c r="D103" s="88"/>
      <c r="E103" s="87"/>
      <c r="G103" s="70"/>
    </row>
    <row r="104" spans="1:10" ht="15" x14ac:dyDescent="0.2">
      <c r="A104" s="80"/>
      <c r="B104" s="19"/>
      <c r="C104" s="87"/>
      <c r="D104" s="87"/>
      <c r="E104" s="87"/>
      <c r="G104" s="70"/>
    </row>
    <row r="105" spans="1:10" ht="15.75" x14ac:dyDescent="0.25">
      <c r="A105" s="92" t="s">
        <v>109</v>
      </c>
      <c r="B105" s="93" t="s">
        <v>70</v>
      </c>
      <c r="C105" s="92" t="s">
        <v>71</v>
      </c>
      <c r="D105" s="87"/>
      <c r="E105" s="87"/>
      <c r="G105" s="70"/>
    </row>
    <row r="106" spans="1:10" ht="15.75" x14ac:dyDescent="0.25">
      <c r="A106" s="83" t="str">
        <f>'Hier Daten einfügen'!A79</f>
        <v>Direkte Zugriffe</v>
      </c>
      <c r="B106" s="19">
        <f>'Hier Daten einfügen'!B79</f>
        <v>3.3549184141486679E-2</v>
      </c>
      <c r="C106" s="19">
        <f>'Hier Daten einfügen'!C79</f>
        <v>3.878437047756874E-2</v>
      </c>
      <c r="D106" s="87"/>
      <c r="E106" s="87"/>
      <c r="G106" s="70"/>
      <c r="J106" s="10" t="s">
        <v>78</v>
      </c>
    </row>
    <row r="107" spans="1:10" ht="15" x14ac:dyDescent="0.2">
      <c r="A107" s="83" t="str">
        <f>'Hier Daten einfügen'!A80</f>
        <v xml:space="preserve">Suchmaschinen </v>
      </c>
      <c r="B107" s="19">
        <f>'Hier Daten einfügen'!B80</f>
        <v>3.2346430879076113E-2</v>
      </c>
      <c r="C107" s="19">
        <f>'Hier Daten einfügen'!C80</f>
        <v>2.7346313716910962E-2</v>
      </c>
      <c r="D107" s="19"/>
      <c r="E107" s="83"/>
      <c r="G107" s="70"/>
      <c r="J107" s="2" t="s">
        <v>146</v>
      </c>
    </row>
    <row r="108" spans="1:10" x14ac:dyDescent="0.2">
      <c r="A108" s="2" t="str">
        <f>'Hier Daten einfügen'!A81</f>
        <v>Webseiten</v>
      </c>
      <c r="B108" s="19">
        <f>'Hier Daten einfügen'!B81</f>
        <v>3.9533088520225579E-2</v>
      </c>
      <c r="C108" s="19">
        <f>'Hier Daten einfügen'!C81</f>
        <v>4.1522491349480967E-2</v>
      </c>
      <c r="D108" s="19"/>
    </row>
    <row r="109" spans="1:10" x14ac:dyDescent="0.2">
      <c r="A109" s="2" t="str">
        <f>'Hier Daten einfügen'!A82</f>
        <v>Soziale Netzwerke</v>
      </c>
      <c r="B109" s="19">
        <f>'Hier Daten einfügen'!B82</f>
        <v>1.5403238323730214E-2</v>
      </c>
      <c r="C109" s="19">
        <f>'Hier Daten einfügen'!C82</f>
        <v>1.9047619047619049E-2</v>
      </c>
      <c r="D109" s="19"/>
    </row>
    <row r="110" spans="1:10" x14ac:dyDescent="0.2">
      <c r="A110" s="2" t="str">
        <f>'Hier Daten einfügen'!A83</f>
        <v>Kampagnen</v>
      </c>
      <c r="B110" s="19">
        <f>'Hier Daten einfügen'!B83</f>
        <v>4.7785696594517993E-2</v>
      </c>
      <c r="C110" s="19">
        <f>'Hier Daten einfügen'!C83</f>
        <v>2.1505376344086023E-2</v>
      </c>
      <c r="D110" s="19"/>
    </row>
    <row r="111" spans="1:10" x14ac:dyDescent="0.2">
      <c r="A111" s="2"/>
      <c r="B111" s="70"/>
      <c r="C111" s="70"/>
      <c r="D111" s="19"/>
    </row>
    <row r="112" spans="1:10" x14ac:dyDescent="0.2">
      <c r="A112" s="2"/>
      <c r="B112" s="70"/>
      <c r="C112" s="70"/>
      <c r="D112" s="19"/>
    </row>
    <row r="113" spans="1:4" x14ac:dyDescent="0.2">
      <c r="A113" s="2"/>
      <c r="B113" s="70"/>
      <c r="C113" s="70"/>
      <c r="D113" s="19"/>
    </row>
    <row r="114" spans="1:4" x14ac:dyDescent="0.2">
      <c r="D114" s="19"/>
    </row>
    <row r="115" spans="1:4" x14ac:dyDescent="0.2">
      <c r="D115" s="19"/>
    </row>
    <row r="116" spans="1:4" x14ac:dyDescent="0.2">
      <c r="D116" s="19"/>
    </row>
    <row r="117" spans="1:4" x14ac:dyDescent="0.2">
      <c r="D117" s="19"/>
    </row>
    <row r="118" spans="1:4" x14ac:dyDescent="0.2">
      <c r="D118" s="19"/>
    </row>
    <row r="119" spans="1:4" x14ac:dyDescent="0.2">
      <c r="D119" s="19"/>
    </row>
    <row r="120" spans="1:4" x14ac:dyDescent="0.2">
      <c r="D120" s="19"/>
    </row>
    <row r="121" spans="1:4" x14ac:dyDescent="0.2">
      <c r="D121" s="19"/>
    </row>
    <row r="122" spans="1:4" x14ac:dyDescent="0.2">
      <c r="D122" s="19"/>
    </row>
    <row r="123" spans="1:4" x14ac:dyDescent="0.2">
      <c r="D123" s="19"/>
    </row>
    <row r="124" spans="1:4" x14ac:dyDescent="0.2">
      <c r="D124" s="19"/>
    </row>
    <row r="125" spans="1:4" x14ac:dyDescent="0.2">
      <c r="D125" s="19"/>
    </row>
    <row r="126" spans="1:4" ht="15" x14ac:dyDescent="0.2">
      <c r="A126" s="79" t="s">
        <v>84</v>
      </c>
      <c r="D126" s="19"/>
    </row>
    <row r="127" spans="1:4" x14ac:dyDescent="0.2">
      <c r="D127" s="19"/>
    </row>
    <row r="128" spans="1:4" x14ac:dyDescent="0.2">
      <c r="D128" s="19"/>
    </row>
    <row r="129" spans="4:4" x14ac:dyDescent="0.2">
      <c r="D129" s="19"/>
    </row>
    <row r="130" spans="4:4" x14ac:dyDescent="0.2">
      <c r="D130" s="19"/>
    </row>
  </sheetData>
  <sheetProtection sheet="1" objects="1" scenarios="1"/>
  <pageMargins left="0.7" right="0.7" top="0.78740157499999996" bottom="0.78740157499999996" header="0.3" footer="0.3"/>
  <pageSetup paperSize="9" orientation="portrait" verticalDpi="0" r:id="rId1"/>
  <drawing r:id="rId2"/>
  <legacyDrawing r:id="rId3"/>
  <tableParts count="4">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CE9D7-782C-4831-92F0-C37AC3C43BB8}">
  <dimension ref="A1:P37"/>
  <sheetViews>
    <sheetView zoomScale="85" zoomScaleNormal="85" workbookViewId="0">
      <selection activeCell="D45" sqref="D45"/>
    </sheetView>
  </sheetViews>
  <sheetFormatPr baseColWidth="10" defaultColWidth="10.6640625" defaultRowHeight="14.25" x14ac:dyDescent="0.2"/>
  <cols>
    <col min="1" max="1" width="20.21875" style="1" bestFit="1" customWidth="1"/>
    <col min="2" max="2" width="11.21875" style="1" bestFit="1" customWidth="1"/>
    <col min="3" max="3" width="8.88671875" style="1" customWidth="1"/>
    <col min="4" max="4" width="9.44140625" style="1" bestFit="1" customWidth="1"/>
    <col min="5" max="16" width="8.88671875" style="1" customWidth="1"/>
    <col min="17" max="16384" width="10.6640625" style="1"/>
  </cols>
  <sheetData>
    <row r="1" spans="2:16" ht="17.25" customHeight="1" x14ac:dyDescent="0.2">
      <c r="B1" s="105"/>
      <c r="C1" s="105"/>
      <c r="D1" s="105"/>
      <c r="E1" s="105"/>
      <c r="F1" s="105"/>
      <c r="G1" s="105"/>
      <c r="H1" s="105"/>
      <c r="I1" s="105"/>
      <c r="J1" s="105"/>
      <c r="K1" s="105"/>
      <c r="L1" s="105"/>
      <c r="M1" s="105"/>
      <c r="N1" s="105"/>
      <c r="O1" s="105"/>
      <c r="P1" s="105"/>
    </row>
    <row r="25" spans="1:16" ht="15" x14ac:dyDescent="0.25">
      <c r="A25" s="10" t="s">
        <v>55</v>
      </c>
      <c r="F25" s="2"/>
    </row>
    <row r="26" spans="1:16" s="8" customFormat="1" ht="15" x14ac:dyDescent="0.25">
      <c r="A26" s="8" t="s">
        <v>19</v>
      </c>
      <c r="B26" s="52" t="s">
        <v>6</v>
      </c>
      <c r="C26" s="52" t="s">
        <v>7</v>
      </c>
      <c r="D26" s="52" t="s">
        <v>8</v>
      </c>
      <c r="E26" s="52" t="s">
        <v>9</v>
      </c>
      <c r="F26" s="52" t="s">
        <v>10</v>
      </c>
      <c r="G26" s="52" t="s">
        <v>11</v>
      </c>
      <c r="H26" s="52" t="s">
        <v>13</v>
      </c>
      <c r="I26" s="52" t="s">
        <v>12</v>
      </c>
      <c r="J26" s="52" t="s">
        <v>21</v>
      </c>
      <c r="K26" s="52" t="s">
        <v>22</v>
      </c>
      <c r="L26" s="52" t="s">
        <v>23</v>
      </c>
      <c r="M26" s="52" t="s">
        <v>24</v>
      </c>
      <c r="N26" s="52" t="s">
        <v>25</v>
      </c>
      <c r="O26" s="52" t="s">
        <v>26</v>
      </c>
      <c r="P26" s="52" t="s">
        <v>27</v>
      </c>
    </row>
    <row r="27" spans="1:16" ht="15" x14ac:dyDescent="0.25">
      <c r="A27" s="8" t="str">
        <f>'Hier Daten einfügen'!A16</f>
        <v>Facebook</v>
      </c>
      <c r="B27" s="6">
        <f>'Hier Daten einfügen'!B16</f>
        <v>196</v>
      </c>
      <c r="C27" s="6">
        <f>'Hier Daten einfügen'!C16</f>
        <v>175</v>
      </c>
      <c r="D27" s="6">
        <f>'Hier Daten einfügen'!D16</f>
        <v>399</v>
      </c>
      <c r="E27" s="11">
        <f>'Hier Daten einfügen'!E16</f>
        <v>184</v>
      </c>
      <c r="F27" s="11">
        <f>'Hier Daten einfügen'!F16</f>
        <v>64</v>
      </c>
      <c r="G27" s="11">
        <f>'Hier Daten einfügen'!G16</f>
        <v>0</v>
      </c>
      <c r="H27" s="14">
        <f>'Hier Daten einfügen'!H16</f>
        <v>0</v>
      </c>
      <c r="I27" s="14">
        <f>'Hier Daten einfügen'!I16</f>
        <v>0</v>
      </c>
      <c r="J27" s="14">
        <f>'Hier Daten einfügen'!J16</f>
        <v>0</v>
      </c>
      <c r="K27" s="14">
        <f>'Hier Daten einfügen'!K16</f>
        <v>0</v>
      </c>
      <c r="L27" s="14">
        <f>'Hier Daten einfügen'!L16</f>
        <v>0</v>
      </c>
      <c r="M27" s="14">
        <f>'Hier Daten einfügen'!M16</f>
        <v>0</v>
      </c>
      <c r="N27" s="14">
        <f>'Hier Daten einfügen'!N16</f>
        <v>0</v>
      </c>
      <c r="O27" s="14">
        <f>'Hier Daten einfügen'!O16</f>
        <v>0</v>
      </c>
      <c r="P27" s="14">
        <f>'Hier Daten einfügen'!P16</f>
        <v>0</v>
      </c>
    </row>
    <row r="28" spans="1:16" ht="15" x14ac:dyDescent="0.25">
      <c r="A28" s="8" t="str">
        <f>'Hier Daten einfügen'!A17</f>
        <v>Instagram</v>
      </c>
      <c r="B28" s="6">
        <f>'Hier Daten einfügen'!B17</f>
        <v>32</v>
      </c>
      <c r="C28" s="6">
        <f>'Hier Daten einfügen'!C17</f>
        <v>60</v>
      </c>
      <c r="D28" s="6">
        <f>'Hier Daten einfügen'!D17</f>
        <v>330</v>
      </c>
      <c r="E28" s="11">
        <f>'Hier Daten einfügen'!E17</f>
        <v>110</v>
      </c>
      <c r="F28" s="11">
        <f>'Hier Daten einfügen'!F17</f>
        <v>70</v>
      </c>
      <c r="G28" s="11">
        <f>'Hier Daten einfügen'!G17</f>
        <v>0</v>
      </c>
      <c r="H28" s="14">
        <f>'Hier Daten einfügen'!H17</f>
        <v>0</v>
      </c>
      <c r="I28" s="14">
        <f>'Hier Daten einfügen'!I17</f>
        <v>0</v>
      </c>
      <c r="J28" s="14">
        <f>'Hier Daten einfügen'!J17</f>
        <v>0</v>
      </c>
      <c r="K28" s="14">
        <f>'Hier Daten einfügen'!K17</f>
        <v>0</v>
      </c>
      <c r="L28" s="14">
        <f>'Hier Daten einfügen'!L17</f>
        <v>0</v>
      </c>
      <c r="M28" s="14">
        <f>'Hier Daten einfügen'!M17</f>
        <v>0</v>
      </c>
      <c r="N28" s="14">
        <f>'Hier Daten einfügen'!N17</f>
        <v>0</v>
      </c>
      <c r="O28" s="14">
        <f>'Hier Daten einfügen'!O17</f>
        <v>0</v>
      </c>
      <c r="P28" s="14">
        <f>'Hier Daten einfügen'!P17</f>
        <v>0</v>
      </c>
    </row>
    <row r="29" spans="1:16" x14ac:dyDescent="0.2">
      <c r="A29" s="3"/>
    </row>
    <row r="31" spans="1:16" x14ac:dyDescent="0.2">
      <c r="A31" s="1" t="s">
        <v>152</v>
      </c>
    </row>
    <row r="32" spans="1:16" x14ac:dyDescent="0.2">
      <c r="A32" s="1" t="s">
        <v>148</v>
      </c>
    </row>
    <row r="34" spans="1:1" ht="15" x14ac:dyDescent="0.25">
      <c r="A34" s="8" t="s">
        <v>78</v>
      </c>
    </row>
    <row r="35" spans="1:1" x14ac:dyDescent="0.2">
      <c r="A35" s="1" t="s">
        <v>147</v>
      </c>
    </row>
    <row r="37" spans="1:1" x14ac:dyDescent="0.2">
      <c r="A37" s="78" t="s">
        <v>84</v>
      </c>
    </row>
  </sheetData>
  <sheetProtection sheet="1" objects="1" scenarios="1"/>
  <mergeCells count="1">
    <mergeCell ref="B1:P1"/>
  </mergeCells>
  <pageMargins left="0.7" right="0.7" top="0.78740157499999996" bottom="0.78740157499999996" header="0.3" footer="0.3"/>
  <drawing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CB500-2275-4AA9-B410-49B5715F99AE}">
  <dimension ref="A30:P43"/>
  <sheetViews>
    <sheetView zoomScale="70" zoomScaleNormal="70" workbookViewId="0">
      <selection activeCell="V39" sqref="V39"/>
    </sheetView>
  </sheetViews>
  <sheetFormatPr baseColWidth="10" defaultColWidth="10.6640625" defaultRowHeight="14.25" x14ac:dyDescent="0.2"/>
  <cols>
    <col min="1" max="1" width="11.6640625" style="2" customWidth="1"/>
    <col min="2" max="4" width="11.6640625" style="3" customWidth="1"/>
    <col min="5" max="5" width="11.6640625" style="15" customWidth="1"/>
    <col min="6" max="16" width="11.6640625" style="3" customWidth="1"/>
    <col min="17" max="16384" width="10.6640625" style="1"/>
  </cols>
  <sheetData>
    <row r="30" spans="1:16" ht="15" x14ac:dyDescent="0.25">
      <c r="A30" s="10" t="s">
        <v>56</v>
      </c>
    </row>
    <row r="31" spans="1:16" s="10" customFormat="1" ht="15" x14ac:dyDescent="0.25">
      <c r="A31" s="10" t="s">
        <v>19</v>
      </c>
      <c r="B31" s="52" t="s">
        <v>6</v>
      </c>
      <c r="C31" s="52" t="s">
        <v>7</v>
      </c>
      <c r="D31" s="52" t="s">
        <v>8</v>
      </c>
      <c r="E31" s="52" t="s">
        <v>9</v>
      </c>
      <c r="F31" s="52" t="s">
        <v>10</v>
      </c>
      <c r="G31" s="52" t="s">
        <v>11</v>
      </c>
      <c r="H31" s="52" t="s">
        <v>13</v>
      </c>
      <c r="I31" s="52" t="s">
        <v>12</v>
      </c>
      <c r="J31" s="52" t="s">
        <v>21</v>
      </c>
      <c r="K31" s="52" t="s">
        <v>22</v>
      </c>
      <c r="L31" s="52" t="s">
        <v>23</v>
      </c>
      <c r="M31" s="52" t="s">
        <v>24</v>
      </c>
      <c r="N31" s="52" t="s">
        <v>25</v>
      </c>
      <c r="O31" s="52" t="s">
        <v>26</v>
      </c>
      <c r="P31" s="52" t="s">
        <v>27</v>
      </c>
    </row>
    <row r="32" spans="1:16" ht="15" x14ac:dyDescent="0.25">
      <c r="A32" s="10" t="str">
        <f>'Hier Daten einfügen'!A9</f>
        <v>Google-Klicks</v>
      </c>
      <c r="B32" s="3">
        <f>'Hier Daten einfügen'!B9</f>
        <v>2359</v>
      </c>
      <c r="C32" s="3">
        <f>'Hier Daten einfügen'!C9</f>
        <v>459</v>
      </c>
      <c r="D32" s="3">
        <f>'Hier Daten einfügen'!D9</f>
        <v>4603</v>
      </c>
      <c r="E32" s="15">
        <f>'Hier Daten einfügen'!E9</f>
        <v>4174</v>
      </c>
      <c r="F32" s="6">
        <f>'Hier Daten einfügen'!F13</f>
        <v>133</v>
      </c>
      <c r="G32" s="6">
        <f>'Hier Daten einfügen'!G13</f>
        <v>0</v>
      </c>
      <c r="H32" s="6">
        <f>'Hier Daten einfügen'!H13</f>
        <v>0</v>
      </c>
      <c r="I32" s="6">
        <f>'Hier Daten einfügen'!I13</f>
        <v>0</v>
      </c>
      <c r="J32" s="6">
        <f>'Hier Daten einfügen'!J13</f>
        <v>0</v>
      </c>
      <c r="K32" s="6">
        <f>'Hier Daten einfügen'!K13</f>
        <v>0</v>
      </c>
      <c r="L32" s="6">
        <f>'Hier Daten einfügen'!L13</f>
        <v>0</v>
      </c>
      <c r="M32" s="6">
        <f>'Hier Daten einfügen'!M13</f>
        <v>0</v>
      </c>
      <c r="N32" s="6">
        <f>'Hier Daten einfügen'!N13</f>
        <v>0</v>
      </c>
      <c r="O32" s="11">
        <f>'Hier Daten einfügen'!O13</f>
        <v>0</v>
      </c>
      <c r="P32" s="6">
        <f>'Hier Daten einfügen'!P13</f>
        <v>0</v>
      </c>
    </row>
    <row r="33" spans="1:16" ht="15" x14ac:dyDescent="0.25">
      <c r="A33" s="10" t="str">
        <f>'Hier Daten einfügen'!A10</f>
        <v>Bing-Klicks</v>
      </c>
      <c r="B33" s="3">
        <f>'Hier Daten einfügen'!B10</f>
        <v>124</v>
      </c>
      <c r="C33" s="3">
        <f>'Hier Daten einfügen'!C10</f>
        <v>129</v>
      </c>
      <c r="D33" s="3">
        <f>'Hier Daten einfügen'!D10</f>
        <v>195</v>
      </c>
      <c r="E33" s="15">
        <f>'Hier Daten einfügen'!E10</f>
        <v>195</v>
      </c>
      <c r="F33" s="6">
        <f>'Hier Daten einfügen'!F16</f>
        <v>64</v>
      </c>
      <c r="G33" s="6">
        <f>'Hier Daten einfügen'!G16</f>
        <v>0</v>
      </c>
      <c r="H33" s="6">
        <f>'Hier Daten einfügen'!H16</f>
        <v>0</v>
      </c>
      <c r="I33" s="6">
        <f>'Hier Daten einfügen'!I16</f>
        <v>0</v>
      </c>
      <c r="J33" s="6">
        <f>'Hier Daten einfügen'!J16</f>
        <v>0</v>
      </c>
      <c r="K33" s="6">
        <f>'Hier Daten einfügen'!K16</f>
        <v>0</v>
      </c>
      <c r="L33" s="6">
        <f>'Hier Daten einfügen'!L16</f>
        <v>0</v>
      </c>
      <c r="M33" s="6">
        <f>'Hier Daten einfügen'!M16</f>
        <v>0</v>
      </c>
      <c r="N33" s="6">
        <f>'Hier Daten einfügen'!N16</f>
        <v>0</v>
      </c>
      <c r="O33" s="11">
        <f>'Hier Daten einfügen'!O16</f>
        <v>0</v>
      </c>
      <c r="P33" s="6">
        <f>'Hier Daten einfügen'!P16</f>
        <v>0</v>
      </c>
    </row>
    <row r="34" spans="1:16" ht="15" x14ac:dyDescent="0.25">
      <c r="A34" s="10"/>
    </row>
    <row r="35" spans="1:16" ht="15" x14ac:dyDescent="0.25">
      <c r="A35" s="10" t="s">
        <v>151</v>
      </c>
    </row>
    <row r="36" spans="1:16" x14ac:dyDescent="0.2">
      <c r="A36" s="2" t="s">
        <v>154</v>
      </c>
    </row>
    <row r="37" spans="1:16" x14ac:dyDescent="0.2">
      <c r="A37" s="2" t="s">
        <v>155</v>
      </c>
    </row>
    <row r="38" spans="1:16" ht="15" x14ac:dyDescent="0.25">
      <c r="A38" s="10"/>
    </row>
    <row r="39" spans="1:16" ht="15" x14ac:dyDescent="0.25">
      <c r="A39" s="10"/>
    </row>
    <row r="40" spans="1:16" ht="15" x14ac:dyDescent="0.25">
      <c r="A40" s="10" t="s">
        <v>150</v>
      </c>
    </row>
    <row r="41" spans="1:16" x14ac:dyDescent="0.2">
      <c r="A41" s="2" t="s">
        <v>149</v>
      </c>
    </row>
    <row r="43" spans="1:16" ht="15" x14ac:dyDescent="0.2">
      <c r="A43" s="79" t="s">
        <v>84</v>
      </c>
    </row>
  </sheetData>
  <sheetProtection sheet="1" objects="1" scenarios="1"/>
  <pageMargins left="0.7" right="0.7" top="0.78740157499999996" bottom="0.78740157499999996" header="0.3" footer="0.3"/>
  <pageSetup paperSize="9" orientation="portrait" verticalDpi="0"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1F34-59CF-4259-BFA6-E9CCFFDED1CE}">
  <dimension ref="A1:R127"/>
  <sheetViews>
    <sheetView topLeftCell="A57" zoomScale="85" zoomScaleNormal="85" workbookViewId="0">
      <selection activeCell="A93" sqref="A93:XFD93"/>
    </sheetView>
  </sheetViews>
  <sheetFormatPr baseColWidth="10" defaultColWidth="10.6640625" defaultRowHeight="14.25" x14ac:dyDescent="0.2"/>
  <cols>
    <col min="1" max="1" width="18.6640625" style="1" bestFit="1" customWidth="1"/>
    <col min="2" max="4" width="10" style="1" customWidth="1"/>
    <col min="5" max="5" width="9.6640625" style="14" customWidth="1"/>
    <col min="6" max="6" width="9.33203125" style="1" customWidth="1"/>
    <col min="7" max="8" width="9.6640625" style="1" customWidth="1"/>
    <col min="9" max="16" width="10" style="1" customWidth="1"/>
    <col min="17" max="18" width="8.6640625" style="1" customWidth="1"/>
    <col min="19" max="16384" width="10.6640625" style="1"/>
  </cols>
  <sheetData>
    <row r="1" spans="1:1" x14ac:dyDescent="0.2">
      <c r="A1" s="1" t="s">
        <v>181</v>
      </c>
    </row>
    <row r="2" spans="1:1" ht="15" x14ac:dyDescent="0.2">
      <c r="A2" s="80" t="s">
        <v>183</v>
      </c>
    </row>
    <row r="4" spans="1:1" ht="27" customHeight="1" x14ac:dyDescent="0.2"/>
    <row r="79" spans="1:18" x14ac:dyDescent="0.2"/>
    <row r="80" spans="1:18" s="8" customFormat="1" ht="15" x14ac:dyDescent="0.25">
      <c r="A80" s="10" t="s">
        <v>19</v>
      </c>
      <c r="B80" s="94" t="s">
        <v>6</v>
      </c>
      <c r="C80" s="94" t="s">
        <v>7</v>
      </c>
      <c r="D80" s="94" t="s">
        <v>8</v>
      </c>
      <c r="E80" s="52" t="s">
        <v>9</v>
      </c>
      <c r="F80" s="52" t="s">
        <v>10</v>
      </c>
      <c r="G80" s="52" t="s">
        <v>11</v>
      </c>
      <c r="H80" s="52" t="s">
        <v>13</v>
      </c>
      <c r="I80" s="52" t="s">
        <v>12</v>
      </c>
      <c r="J80" s="52" t="s">
        <v>21</v>
      </c>
      <c r="K80" s="52" t="s">
        <v>22</v>
      </c>
      <c r="L80" s="52" t="s">
        <v>23</v>
      </c>
      <c r="M80" s="52" t="s">
        <v>24</v>
      </c>
      <c r="N80" s="52" t="s">
        <v>25</v>
      </c>
      <c r="O80" s="52" t="s">
        <v>26</v>
      </c>
      <c r="P80" s="52" t="s">
        <v>27</v>
      </c>
      <c r="Q80" s="9"/>
      <c r="R80" s="9"/>
    </row>
    <row r="81" spans="1:18" x14ac:dyDescent="0.2">
      <c r="A81" s="1" t="str">
        <f>'Hier Daten einfügen'!A24</f>
        <v>Startseite</v>
      </c>
      <c r="B81" s="1">
        <f>'Hier Daten einfügen'!B24</f>
        <v>1627</v>
      </c>
      <c r="C81" s="1">
        <f>'Hier Daten einfügen'!C24</f>
        <v>1613</v>
      </c>
      <c r="D81" s="1">
        <f>'Hier Daten einfügen'!D24</f>
        <v>2523</v>
      </c>
      <c r="E81" s="14">
        <f>'Hier Daten einfügen'!E24</f>
        <v>2180</v>
      </c>
      <c r="F81" s="1">
        <f>'Hier Daten einfügen'!F24</f>
        <v>1922</v>
      </c>
      <c r="G81" s="1">
        <f>'Hier Daten einfügen'!G24</f>
        <v>0</v>
      </c>
      <c r="H81" s="1">
        <f>'Hier Daten einfügen'!H24</f>
        <v>0</v>
      </c>
      <c r="I81" s="1">
        <f>'Hier Daten einfügen'!I24</f>
        <v>0</v>
      </c>
      <c r="J81" s="1">
        <f>'Hier Daten einfügen'!J24</f>
        <v>0</v>
      </c>
      <c r="K81" s="1">
        <f>'Hier Daten einfügen'!K24</f>
        <v>0</v>
      </c>
      <c r="L81" s="1">
        <f>'Hier Daten einfügen'!L24</f>
        <v>0</v>
      </c>
      <c r="M81" s="1">
        <f>'Hier Daten einfügen'!M24</f>
        <v>0</v>
      </c>
      <c r="N81" s="1">
        <f>'Hier Daten einfügen'!N24</f>
        <v>0</v>
      </c>
      <c r="O81" s="1">
        <f>'Hier Daten einfügen'!O24</f>
        <v>0</v>
      </c>
      <c r="P81" s="1">
        <f>'Hier Daten einfügen'!P24</f>
        <v>0</v>
      </c>
      <c r="Q81" s="1" t="s">
        <v>165</v>
      </c>
    </row>
    <row r="82" spans="1:18" x14ac:dyDescent="0.2">
      <c r="A82" s="1" t="str">
        <f>'Hier Daten einfügen'!A25</f>
        <v>Interne Suche</v>
      </c>
      <c r="B82" s="1">
        <f>'Hier Daten einfügen'!B25</f>
        <v>2686</v>
      </c>
      <c r="C82" s="1">
        <f>'Hier Daten einfügen'!C25</f>
        <v>2638</v>
      </c>
      <c r="D82" s="1">
        <f>'Hier Daten einfügen'!D25</f>
        <v>4222</v>
      </c>
      <c r="E82" s="14">
        <f>'Hier Daten einfügen'!E25</f>
        <v>1247</v>
      </c>
      <c r="F82" s="1">
        <f>'Hier Daten einfügen'!F25</f>
        <v>970</v>
      </c>
      <c r="G82" s="1">
        <f>'Hier Daten einfügen'!G25</f>
        <v>0</v>
      </c>
      <c r="H82" s="1">
        <f>'Hier Daten einfügen'!H25</f>
        <v>0</v>
      </c>
      <c r="I82" s="1">
        <f>'Hier Daten einfügen'!I25</f>
        <v>0</v>
      </c>
      <c r="J82" s="1">
        <f>'Hier Daten einfügen'!J25</f>
        <v>0</v>
      </c>
      <c r="K82" s="1">
        <f>'Hier Daten einfügen'!K25</f>
        <v>0</v>
      </c>
      <c r="L82" s="1">
        <f>'Hier Daten einfügen'!L25</f>
        <v>0</v>
      </c>
      <c r="M82" s="1">
        <f>'Hier Daten einfügen'!M25</f>
        <v>0</v>
      </c>
      <c r="N82" s="1">
        <f>'Hier Daten einfügen'!N25</f>
        <v>0</v>
      </c>
      <c r="O82" s="1">
        <f>'Hier Daten einfügen'!O25</f>
        <v>0</v>
      </c>
      <c r="P82" s="1">
        <f>'Hier Daten einfügen'!P25</f>
        <v>0</v>
      </c>
      <c r="Q82" s="1" t="s">
        <v>165</v>
      </c>
    </row>
    <row r="83" spans="1:18" x14ac:dyDescent="0.2">
      <c r="A83" s="1" t="str">
        <f>'Hier Daten einfügen'!A26</f>
        <v>Gesundheit</v>
      </c>
      <c r="B83" s="1">
        <f>'Hier Daten einfügen'!B26</f>
        <v>479</v>
      </c>
      <c r="C83" s="1">
        <f>'Hier Daten einfügen'!C26</f>
        <v>617</v>
      </c>
      <c r="D83" s="1">
        <f>'Hier Daten einfügen'!D26</f>
        <v>651</v>
      </c>
      <c r="E83" s="14">
        <f>'Hier Daten einfügen'!E26</f>
        <v>572</v>
      </c>
      <c r="F83" s="1">
        <f>'Hier Daten einfügen'!F26</f>
        <v>522</v>
      </c>
      <c r="G83" s="1">
        <f>'Hier Daten einfügen'!G26</f>
        <v>0</v>
      </c>
      <c r="H83" s="1">
        <f>'Hier Daten einfügen'!H26</f>
        <v>0</v>
      </c>
      <c r="I83" s="1">
        <f>'Hier Daten einfügen'!I26</f>
        <v>0</v>
      </c>
      <c r="J83" s="1">
        <f>'Hier Daten einfügen'!J26</f>
        <v>0</v>
      </c>
      <c r="K83" s="1">
        <f>'Hier Daten einfügen'!K26</f>
        <v>0</v>
      </c>
      <c r="L83" s="1">
        <f>'Hier Daten einfügen'!L26</f>
        <v>0</v>
      </c>
      <c r="M83" s="1">
        <f>'Hier Daten einfügen'!M26</f>
        <v>0</v>
      </c>
      <c r="N83" s="1">
        <f>'Hier Daten einfügen'!N26</f>
        <v>0</v>
      </c>
      <c r="O83" s="1">
        <f>'Hier Daten einfügen'!O26</f>
        <v>0</v>
      </c>
      <c r="P83" s="1">
        <f>'Hier Daten einfügen'!P26</f>
        <v>0</v>
      </c>
      <c r="Q83" s="1" t="s">
        <v>165</v>
      </c>
    </row>
    <row r="84" spans="1:18" x14ac:dyDescent="0.2">
      <c r="A84" s="1" t="str">
        <f>'Hier Daten einfügen'!A27</f>
        <v>Sprache</v>
      </c>
      <c r="B84" s="1">
        <f>'Hier Daten einfügen'!B27</f>
        <v>570</v>
      </c>
      <c r="C84" s="1">
        <f>'Hier Daten einfügen'!C27</f>
        <v>642</v>
      </c>
      <c r="D84" s="1">
        <f>'Hier Daten einfügen'!D27</f>
        <v>872</v>
      </c>
      <c r="E84" s="14">
        <f>'Hier Daten einfügen'!E27</f>
        <v>669</v>
      </c>
      <c r="F84" s="1">
        <f>'Hier Daten einfügen'!F27</f>
        <v>522</v>
      </c>
      <c r="G84" s="1">
        <f>'Hier Daten einfügen'!G27</f>
        <v>0</v>
      </c>
      <c r="H84" s="1">
        <f>'Hier Daten einfügen'!H27</f>
        <v>0</v>
      </c>
      <c r="I84" s="1">
        <f>'Hier Daten einfügen'!I27</f>
        <v>0</v>
      </c>
      <c r="J84" s="1">
        <f>'Hier Daten einfügen'!J27</f>
        <v>0</v>
      </c>
      <c r="K84" s="1">
        <f>'Hier Daten einfügen'!K27</f>
        <v>0</v>
      </c>
      <c r="L84" s="1">
        <f>'Hier Daten einfügen'!L27</f>
        <v>0</v>
      </c>
      <c r="M84" s="1">
        <f>'Hier Daten einfügen'!M27</f>
        <v>0</v>
      </c>
      <c r="N84" s="1">
        <f>'Hier Daten einfügen'!N27</f>
        <v>0</v>
      </c>
      <c r="O84" s="1">
        <f>'Hier Daten einfügen'!O27</f>
        <v>0</v>
      </c>
      <c r="P84" s="1">
        <f>'Hier Daten einfügen'!P27</f>
        <v>0</v>
      </c>
      <c r="Q84" s="1" t="s">
        <v>165</v>
      </c>
    </row>
    <row r="85" spans="1:18" x14ac:dyDescent="0.2">
      <c r="A85" s="1" t="str">
        <f>'Hier Daten einfügen'!A28</f>
        <v>Beruf und Karriere</v>
      </c>
      <c r="B85" s="1">
        <f>'Hier Daten einfügen'!B28</f>
        <v>336</v>
      </c>
      <c r="C85" s="1">
        <f>'Hier Daten einfügen'!C28</f>
        <v>319</v>
      </c>
      <c r="D85" s="1">
        <f>'Hier Daten einfügen'!D28</f>
        <v>364</v>
      </c>
      <c r="E85" s="14">
        <f>'Hier Daten einfügen'!E28</f>
        <v>429</v>
      </c>
      <c r="F85" s="1">
        <f>'Hier Daten einfügen'!F28</f>
        <v>430</v>
      </c>
      <c r="G85" s="1">
        <f>'Hier Daten einfügen'!G28</f>
        <v>0</v>
      </c>
      <c r="H85" s="1">
        <f>'Hier Daten einfügen'!H28</f>
        <v>0</v>
      </c>
      <c r="I85" s="1">
        <f>'Hier Daten einfügen'!I28</f>
        <v>0</v>
      </c>
      <c r="J85" s="1">
        <f>'Hier Daten einfügen'!J28</f>
        <v>0</v>
      </c>
      <c r="K85" s="1">
        <f>'Hier Daten einfügen'!K28</f>
        <v>0</v>
      </c>
      <c r="L85" s="1">
        <f>'Hier Daten einfügen'!L28</f>
        <v>0</v>
      </c>
      <c r="M85" s="1">
        <f>'Hier Daten einfügen'!M28</f>
        <v>0</v>
      </c>
      <c r="N85" s="1">
        <f>'Hier Daten einfügen'!N28</f>
        <v>0</v>
      </c>
      <c r="O85" s="1">
        <f>'Hier Daten einfügen'!O28</f>
        <v>0</v>
      </c>
      <c r="P85" s="1">
        <f>'Hier Daten einfügen'!P28</f>
        <v>0</v>
      </c>
      <c r="Q85" s="1" t="s">
        <v>165</v>
      </c>
    </row>
    <row r="86" spans="1:18" x14ac:dyDescent="0.2">
      <c r="A86" s="1" t="str">
        <f>'Hier Daten einfügen'!A29</f>
        <v>Gesellschaft und Leben</v>
      </c>
      <c r="B86" s="1">
        <f>'Hier Daten einfügen'!B29</f>
        <v>184</v>
      </c>
      <c r="C86" s="1">
        <f>'Hier Daten einfügen'!C29</f>
        <v>249</v>
      </c>
      <c r="D86" s="1">
        <f>'Hier Daten einfügen'!D29</f>
        <v>276</v>
      </c>
      <c r="E86" s="14">
        <f>'Hier Daten einfügen'!E29</f>
        <v>226</v>
      </c>
      <c r="F86" s="1">
        <f>'Hier Daten einfügen'!F29</f>
        <v>212</v>
      </c>
      <c r="G86" s="1">
        <f>'Hier Daten einfügen'!G29</f>
        <v>0</v>
      </c>
      <c r="H86" s="1">
        <f>'Hier Daten einfügen'!H29</f>
        <v>0</v>
      </c>
      <c r="I86" s="1">
        <f>'Hier Daten einfügen'!I29</f>
        <v>0</v>
      </c>
      <c r="J86" s="1">
        <f>'Hier Daten einfügen'!J29</f>
        <v>0</v>
      </c>
      <c r="K86" s="1">
        <f>'Hier Daten einfügen'!K29</f>
        <v>0</v>
      </c>
      <c r="L86" s="1">
        <f>'Hier Daten einfügen'!L29</f>
        <v>0</v>
      </c>
      <c r="M86" s="1">
        <f>'Hier Daten einfügen'!M29</f>
        <v>0</v>
      </c>
      <c r="N86" s="1">
        <f>'Hier Daten einfügen'!N29</f>
        <v>0</v>
      </c>
      <c r="O86" s="1">
        <f>'Hier Daten einfügen'!O29</f>
        <v>0</v>
      </c>
      <c r="P86" s="1">
        <f>'Hier Daten einfügen'!P29</f>
        <v>0</v>
      </c>
      <c r="Q86" s="1" t="s">
        <v>165</v>
      </c>
    </row>
    <row r="87" spans="1:18" x14ac:dyDescent="0.2">
      <c r="A87" s="1" t="str">
        <f>'Hier Daten einfügen'!A30</f>
        <v>Kultur und Gestalten</v>
      </c>
      <c r="B87" s="1">
        <f>'Hier Daten einfügen'!B30</f>
        <v>339</v>
      </c>
      <c r="C87" s="1">
        <f>'Hier Daten einfügen'!C30</f>
        <v>239</v>
      </c>
      <c r="D87" s="1">
        <f>'Hier Daten einfügen'!D30</f>
        <v>361</v>
      </c>
      <c r="E87" s="14">
        <f>'Hier Daten einfügen'!E30</f>
        <v>290</v>
      </c>
      <c r="F87" s="1">
        <f>'Hier Daten einfügen'!F30</f>
        <v>285</v>
      </c>
      <c r="G87" s="1">
        <f>'Hier Daten einfügen'!G30</f>
        <v>0</v>
      </c>
      <c r="H87" s="1">
        <f>'Hier Daten einfügen'!H30</f>
        <v>0</v>
      </c>
      <c r="I87" s="1">
        <f>'Hier Daten einfügen'!I30</f>
        <v>0</v>
      </c>
      <c r="J87" s="1">
        <f>'Hier Daten einfügen'!J30</f>
        <v>0</v>
      </c>
      <c r="K87" s="1">
        <f>'Hier Daten einfügen'!K30</f>
        <v>0</v>
      </c>
      <c r="L87" s="1">
        <f>'Hier Daten einfügen'!L30</f>
        <v>0</v>
      </c>
      <c r="M87" s="1">
        <f>'Hier Daten einfügen'!M30</f>
        <v>0</v>
      </c>
      <c r="N87" s="1">
        <f>'Hier Daten einfügen'!N30</f>
        <v>0</v>
      </c>
      <c r="O87" s="1">
        <f>'Hier Daten einfügen'!O30</f>
        <v>0</v>
      </c>
      <c r="P87" s="1">
        <f>'Hier Daten einfügen'!P30</f>
        <v>0</v>
      </c>
      <c r="Q87" s="1" t="s">
        <v>165</v>
      </c>
    </row>
    <row r="88" spans="1:18" x14ac:dyDescent="0.2">
      <c r="A88" s="1" t="str">
        <f>'Hier Daten einfügen'!A31</f>
        <v>Stellenangebote</v>
      </c>
      <c r="B88" s="1">
        <f>'Hier Daten einfügen'!B31</f>
        <v>238</v>
      </c>
      <c r="C88" s="1">
        <f>'Hier Daten einfügen'!C31</f>
        <v>249</v>
      </c>
      <c r="D88" s="1">
        <f>'Hier Daten einfügen'!D31</f>
        <v>212</v>
      </c>
      <c r="E88" s="14">
        <f>'Hier Daten einfügen'!E31</f>
        <v>297</v>
      </c>
      <c r="F88" s="1">
        <f>'Hier Daten einfügen'!F31</f>
        <v>237</v>
      </c>
      <c r="G88" s="1">
        <f>'Hier Daten einfügen'!G31</f>
        <v>0</v>
      </c>
      <c r="H88" s="1">
        <f>'Hier Daten einfügen'!H31</f>
        <v>0</v>
      </c>
      <c r="I88" s="1">
        <f>'Hier Daten einfügen'!I31</f>
        <v>0</v>
      </c>
      <c r="J88" s="1">
        <f>'Hier Daten einfügen'!J31</f>
        <v>0</v>
      </c>
      <c r="K88" s="1">
        <f>'Hier Daten einfügen'!K31</f>
        <v>0</v>
      </c>
      <c r="L88" s="1">
        <f>'Hier Daten einfügen'!L31</f>
        <v>0</v>
      </c>
      <c r="M88" s="1">
        <f>'Hier Daten einfügen'!M31</f>
        <v>0</v>
      </c>
      <c r="N88" s="1">
        <f>'Hier Daten einfügen'!N31</f>
        <v>0</v>
      </c>
      <c r="O88" s="1">
        <f>'Hier Daten einfügen'!O31</f>
        <v>0</v>
      </c>
      <c r="P88" s="1">
        <f>'Hier Daten einfügen'!P31</f>
        <v>0</v>
      </c>
      <c r="Q88" s="1" t="s">
        <v>165</v>
      </c>
    </row>
    <row r="89" spans="1:18" x14ac:dyDescent="0.2">
      <c r="A89" s="1" t="str">
        <f>'Hier Daten einfügen'!A6</f>
        <v>Website Besuche</v>
      </c>
      <c r="B89" s="1">
        <f>'Hier Daten einfügen'!B6</f>
        <v>6663</v>
      </c>
      <c r="C89" s="1">
        <f>'Hier Daten einfügen'!C6</f>
        <v>6838</v>
      </c>
      <c r="D89" s="1">
        <f>'Hier Daten einfügen'!D6</f>
        <v>11733</v>
      </c>
      <c r="E89" s="14">
        <f>'Hier Daten einfügen'!E6</f>
        <v>9763</v>
      </c>
      <c r="F89" s="1">
        <f>'Hier Daten einfügen'!F6</f>
        <v>8026</v>
      </c>
      <c r="G89" s="1">
        <f>'Hier Daten einfügen'!G6</f>
        <v>0</v>
      </c>
      <c r="H89" s="1">
        <f>'Hier Daten einfügen'!H6</f>
        <v>0</v>
      </c>
      <c r="I89" s="1">
        <f>'Hier Daten einfügen'!I6</f>
        <v>0</v>
      </c>
      <c r="J89" s="1">
        <f>'Hier Daten einfügen'!J6</f>
        <v>0</v>
      </c>
      <c r="K89" s="1">
        <f>'Hier Daten einfügen'!K6</f>
        <v>0</v>
      </c>
      <c r="L89" s="1">
        <f>'Hier Daten einfügen'!L6</f>
        <v>0</v>
      </c>
      <c r="M89" s="1">
        <f>'Hier Daten einfügen'!M6</f>
        <v>0</v>
      </c>
      <c r="N89" s="1">
        <f>'Hier Daten einfügen'!N6</f>
        <v>0</v>
      </c>
      <c r="O89" s="1">
        <f>'Hier Daten einfügen'!O6</f>
        <v>0</v>
      </c>
      <c r="P89" s="1">
        <f>'Hier Daten einfügen'!P6</f>
        <v>0</v>
      </c>
    </row>
    <row r="90" spans="1:18" x14ac:dyDescent="0.2">
      <c r="A90" s="1" t="str">
        <f>'Hier Daten einfügen'!A7</f>
        <v>Eindeutige Seitenansichten</v>
      </c>
      <c r="B90" s="1">
        <f>'Hier Daten einfügen'!B7</f>
        <v>32102</v>
      </c>
      <c r="C90" s="1">
        <f>'Hier Daten einfügen'!C7</f>
        <v>36160</v>
      </c>
      <c r="D90" s="1">
        <f>'Hier Daten einfügen'!D7</f>
        <v>45867</v>
      </c>
      <c r="E90" s="14">
        <f>'Hier Daten einfügen'!E7</f>
        <v>47460</v>
      </c>
      <c r="F90" s="1">
        <f>'Hier Daten einfügen'!F7</f>
        <v>33757</v>
      </c>
      <c r="G90" s="1">
        <f>'Hier Daten einfügen'!G7</f>
        <v>0</v>
      </c>
      <c r="H90" s="1">
        <f>'Hier Daten einfügen'!H7</f>
        <v>0</v>
      </c>
      <c r="I90" s="1">
        <f>'Hier Daten einfügen'!I7</f>
        <v>0</v>
      </c>
      <c r="J90" s="1">
        <f>'Hier Daten einfügen'!J7</f>
        <v>0</v>
      </c>
      <c r="K90" s="1">
        <f>'Hier Daten einfügen'!K7</f>
        <v>0</v>
      </c>
      <c r="L90" s="1">
        <f>'Hier Daten einfügen'!L7</f>
        <v>0</v>
      </c>
      <c r="M90" s="1">
        <f>'Hier Daten einfügen'!M7</f>
        <v>0</v>
      </c>
      <c r="N90" s="1">
        <f>'Hier Daten einfügen'!N7</f>
        <v>0</v>
      </c>
      <c r="O90" s="1">
        <f>'Hier Daten einfügen'!O7</f>
        <v>0</v>
      </c>
      <c r="P90" s="1">
        <f>'Hier Daten einfügen'!P7</f>
        <v>0</v>
      </c>
    </row>
    <row r="91" spans="1:18" x14ac:dyDescent="0.2">
      <c r="A91" s="1" t="str">
        <f>'Hier Daten einfügen'!A8</f>
        <v>Einmalige Downloads</v>
      </c>
      <c r="B91" s="1">
        <f>'Hier Daten einfügen'!B8</f>
        <v>229</v>
      </c>
      <c r="C91" s="1">
        <f>'Hier Daten einfügen'!C8</f>
        <v>207</v>
      </c>
      <c r="D91" s="1">
        <f>'Hier Daten einfügen'!D8</f>
        <v>583</v>
      </c>
      <c r="E91" s="14">
        <f>'Hier Daten einfügen'!E8</f>
        <v>132</v>
      </c>
      <c r="F91" s="1">
        <f>'Hier Daten einfügen'!F8</f>
        <v>161</v>
      </c>
      <c r="G91" s="1">
        <f>'Hier Daten einfügen'!G8</f>
        <v>0</v>
      </c>
      <c r="H91" s="1">
        <f>'Hier Daten einfügen'!H8</f>
        <v>0</v>
      </c>
      <c r="I91" s="1">
        <f>'Hier Daten einfügen'!I8</f>
        <v>0</v>
      </c>
      <c r="J91" s="1">
        <f>'Hier Daten einfügen'!J8</f>
        <v>0</v>
      </c>
      <c r="K91" s="1">
        <f>'Hier Daten einfügen'!K8</f>
        <v>0</v>
      </c>
      <c r="L91" s="1">
        <f>'Hier Daten einfügen'!L8</f>
        <v>0</v>
      </c>
      <c r="M91" s="1">
        <f>'Hier Daten einfügen'!M8</f>
        <v>0</v>
      </c>
      <c r="N91" s="1">
        <f>'Hier Daten einfügen'!N8</f>
        <v>0</v>
      </c>
      <c r="O91" s="1">
        <f>'Hier Daten einfügen'!O8</f>
        <v>0</v>
      </c>
      <c r="P91" s="1">
        <f>'Hier Daten einfügen'!P8</f>
        <v>0</v>
      </c>
    </row>
    <row r="92" spans="1:18" x14ac:dyDescent="0.2">
      <c r="E92" s="1"/>
    </row>
    <row r="93" spans="1:18" ht="15" x14ac:dyDescent="0.25">
      <c r="A93" s="8"/>
      <c r="B93" s="20"/>
      <c r="C93" s="20"/>
      <c r="D93" s="6"/>
      <c r="E93" s="11"/>
      <c r="F93" s="11"/>
      <c r="G93" s="11"/>
      <c r="H93" s="14"/>
      <c r="I93" s="14"/>
      <c r="J93" s="14"/>
      <c r="K93" s="14"/>
      <c r="L93" s="14"/>
      <c r="M93" s="14"/>
      <c r="N93" s="14"/>
      <c r="O93" s="14"/>
      <c r="P93" s="14"/>
    </row>
    <row r="94" spans="1:18" x14ac:dyDescent="0.2">
      <c r="A94" s="1" t="s">
        <v>182</v>
      </c>
      <c r="B94" s="21"/>
      <c r="C94" s="21"/>
      <c r="D94" s="21"/>
      <c r="E94" s="16"/>
      <c r="F94" s="16"/>
      <c r="G94" s="16"/>
      <c r="H94" s="14"/>
      <c r="I94" s="15"/>
      <c r="J94" s="15"/>
      <c r="K94" s="15"/>
      <c r="L94" s="15"/>
      <c r="M94" s="15"/>
      <c r="N94" s="15"/>
      <c r="O94" s="15"/>
      <c r="P94" s="15"/>
      <c r="Q94" s="3"/>
      <c r="R94" s="3"/>
    </row>
    <row r="95" spans="1:18" ht="15" x14ac:dyDescent="0.25">
      <c r="A95" s="8"/>
      <c r="B95" s="6"/>
      <c r="C95" s="6"/>
      <c r="D95" s="6"/>
      <c r="E95" s="11"/>
      <c r="F95" s="11"/>
      <c r="G95" s="11"/>
      <c r="H95" s="14"/>
      <c r="I95" s="15"/>
      <c r="J95" s="15"/>
      <c r="K95" s="15"/>
      <c r="L95" s="15"/>
      <c r="M95" s="15"/>
      <c r="N95" s="15"/>
      <c r="O95" s="15"/>
      <c r="P95" s="15"/>
      <c r="Q95" s="3"/>
      <c r="R95" s="3"/>
    </row>
    <row r="96" spans="1:18" ht="15" x14ac:dyDescent="0.25">
      <c r="A96" s="8"/>
      <c r="B96" s="6"/>
      <c r="C96" s="6"/>
      <c r="D96" s="6"/>
      <c r="E96" s="11"/>
      <c r="F96" s="11"/>
      <c r="G96" s="11"/>
      <c r="H96" s="14"/>
      <c r="I96" s="14"/>
      <c r="J96" s="14"/>
      <c r="K96" s="14"/>
      <c r="L96" s="14"/>
      <c r="M96" s="14"/>
      <c r="N96" s="14"/>
      <c r="O96" s="14"/>
      <c r="P96" s="14"/>
    </row>
    <row r="97" spans="1:18" ht="15" x14ac:dyDescent="0.25">
      <c r="A97" s="8"/>
      <c r="B97" s="6"/>
      <c r="C97" s="6"/>
      <c r="D97" s="6"/>
      <c r="E97" s="11"/>
      <c r="F97" s="11"/>
      <c r="G97" s="11"/>
      <c r="H97" s="14"/>
      <c r="I97" s="14"/>
      <c r="J97" s="14"/>
      <c r="K97" s="14"/>
      <c r="L97" s="14"/>
      <c r="M97" s="14"/>
      <c r="N97" s="14"/>
      <c r="O97" s="14"/>
      <c r="P97" s="14"/>
    </row>
    <row r="98" spans="1:18" ht="15" x14ac:dyDescent="0.25">
      <c r="A98" s="8"/>
      <c r="B98" s="6"/>
      <c r="C98" s="6"/>
      <c r="D98" s="6"/>
      <c r="E98" s="11"/>
      <c r="F98" s="11"/>
      <c r="G98" s="11"/>
      <c r="H98" s="14"/>
      <c r="I98" s="14"/>
      <c r="J98" s="14"/>
      <c r="K98" s="14"/>
      <c r="L98" s="14"/>
      <c r="M98" s="14"/>
      <c r="N98" s="14"/>
      <c r="O98" s="14"/>
      <c r="P98" s="14"/>
    </row>
    <row r="99" spans="1:18" ht="15" x14ac:dyDescent="0.25">
      <c r="A99" s="8"/>
      <c r="B99" s="6"/>
      <c r="C99" s="6"/>
      <c r="D99" s="6"/>
      <c r="E99" s="11"/>
      <c r="F99" s="11"/>
      <c r="G99" s="11"/>
      <c r="H99" s="14"/>
      <c r="I99" s="14"/>
      <c r="J99" s="14"/>
      <c r="K99" s="14"/>
      <c r="L99" s="14"/>
      <c r="M99" s="14"/>
      <c r="N99" s="14"/>
      <c r="O99" s="14"/>
      <c r="P99" s="14"/>
    </row>
    <row r="100" spans="1:18" ht="15" x14ac:dyDescent="0.25">
      <c r="A100" s="8"/>
      <c r="B100" s="19"/>
      <c r="C100" s="19"/>
      <c r="D100" s="19"/>
      <c r="E100" s="11"/>
      <c r="F100" s="11"/>
      <c r="G100" s="11"/>
      <c r="H100" s="14"/>
      <c r="I100" s="14"/>
      <c r="J100" s="14"/>
      <c r="K100" s="14"/>
      <c r="L100" s="14"/>
      <c r="M100" s="14"/>
      <c r="N100" s="14"/>
      <c r="O100" s="14"/>
      <c r="P100" s="14"/>
    </row>
    <row r="101" spans="1:18" ht="15" x14ac:dyDescent="0.25">
      <c r="A101" s="8"/>
      <c r="B101" s="6"/>
      <c r="C101" s="6"/>
      <c r="D101" s="6"/>
      <c r="E101" s="11"/>
      <c r="F101" s="11"/>
      <c r="G101" s="11"/>
      <c r="H101" s="14"/>
      <c r="I101" s="14"/>
      <c r="J101" s="14"/>
      <c r="K101" s="14"/>
      <c r="L101" s="14"/>
      <c r="M101" s="14"/>
      <c r="N101" s="14"/>
      <c r="O101" s="14"/>
      <c r="P101" s="14"/>
    </row>
    <row r="102" spans="1:18" x14ac:dyDescent="0.2">
      <c r="B102" s="6"/>
      <c r="C102" s="6"/>
      <c r="D102" s="6"/>
      <c r="E102" s="11"/>
      <c r="F102" s="11"/>
      <c r="G102" s="11"/>
      <c r="H102" s="14"/>
      <c r="I102" s="14"/>
      <c r="J102" s="14"/>
      <c r="K102" s="14"/>
      <c r="L102" s="14"/>
      <c r="M102" s="14"/>
      <c r="N102" s="14"/>
      <c r="O102" s="14"/>
      <c r="P102" s="14"/>
    </row>
    <row r="103" spans="1:18" ht="15" x14ac:dyDescent="0.25">
      <c r="A103" s="8"/>
      <c r="B103" s="6"/>
      <c r="C103" s="6"/>
      <c r="D103" s="6"/>
      <c r="E103" s="11"/>
      <c r="F103" s="11"/>
      <c r="G103" s="11"/>
      <c r="H103" s="14"/>
      <c r="I103" s="14"/>
      <c r="J103" s="14"/>
      <c r="K103" s="14"/>
      <c r="L103" s="14"/>
      <c r="M103" s="14"/>
      <c r="N103" s="14"/>
      <c r="O103" s="14"/>
      <c r="P103" s="14"/>
    </row>
    <row r="104" spans="1:18" ht="15" x14ac:dyDescent="0.25">
      <c r="A104" s="8"/>
      <c r="B104" s="6"/>
      <c r="C104" s="6"/>
      <c r="D104" s="6"/>
      <c r="E104" s="11"/>
      <c r="F104" s="11"/>
      <c r="G104" s="11"/>
      <c r="H104" s="14"/>
      <c r="I104" s="14"/>
      <c r="J104" s="14"/>
      <c r="K104" s="14"/>
      <c r="L104" s="14"/>
      <c r="M104" s="14"/>
      <c r="N104" s="14"/>
      <c r="O104" s="14"/>
      <c r="P104" s="14"/>
    </row>
    <row r="105" spans="1:18" ht="15" x14ac:dyDescent="0.25">
      <c r="A105" s="8"/>
      <c r="B105" s="6"/>
      <c r="C105" s="6"/>
      <c r="D105" s="6"/>
      <c r="E105" s="11"/>
      <c r="F105" s="11"/>
      <c r="G105" s="11"/>
      <c r="H105" s="14"/>
      <c r="I105" s="14"/>
      <c r="J105" s="14"/>
      <c r="K105" s="14"/>
      <c r="L105" s="14"/>
      <c r="M105" s="14"/>
      <c r="N105" s="14"/>
      <c r="O105" s="14"/>
      <c r="P105" s="14"/>
    </row>
    <row r="106" spans="1:18" ht="15" x14ac:dyDescent="0.25">
      <c r="A106" s="8"/>
      <c r="B106" s="6"/>
      <c r="C106" s="6"/>
      <c r="D106" s="6"/>
      <c r="E106" s="11"/>
      <c r="F106" s="11"/>
      <c r="G106" s="11"/>
      <c r="H106" s="14"/>
      <c r="I106" s="14"/>
      <c r="J106" s="14"/>
      <c r="K106" s="14"/>
      <c r="L106" s="14"/>
      <c r="M106" s="14"/>
      <c r="N106" s="14"/>
      <c r="O106" s="14"/>
      <c r="P106" s="14"/>
    </row>
    <row r="107" spans="1:18" x14ac:dyDescent="0.2">
      <c r="I107" s="3"/>
      <c r="J107" s="3"/>
      <c r="K107" s="3"/>
      <c r="L107" s="3"/>
      <c r="M107" s="3"/>
      <c r="N107" s="3"/>
      <c r="O107" s="3"/>
      <c r="P107" s="3"/>
      <c r="Q107" s="3"/>
      <c r="R107" s="3"/>
    </row>
    <row r="108" spans="1:18" ht="15" x14ac:dyDescent="0.25">
      <c r="A108" s="8"/>
      <c r="E108" s="11"/>
      <c r="I108" s="3"/>
      <c r="J108" s="3"/>
      <c r="K108" s="3"/>
      <c r="L108" s="3"/>
      <c r="M108" s="3"/>
      <c r="N108" s="3"/>
      <c r="O108" s="3"/>
      <c r="P108" s="3"/>
      <c r="Q108" s="3"/>
      <c r="R108" s="3"/>
    </row>
    <row r="109" spans="1:18" ht="15" x14ac:dyDescent="0.25">
      <c r="A109" s="8"/>
      <c r="E109" s="11"/>
      <c r="I109" s="3"/>
      <c r="J109" s="3"/>
      <c r="K109" s="3"/>
      <c r="L109" s="3"/>
      <c r="M109" s="3"/>
      <c r="N109" s="3"/>
      <c r="O109" s="3"/>
      <c r="P109" s="3"/>
      <c r="Q109" s="3"/>
      <c r="R109" s="3"/>
    </row>
    <row r="110" spans="1:18" ht="15" x14ac:dyDescent="0.25">
      <c r="A110" s="8"/>
      <c r="E110" s="11"/>
    </row>
    <row r="111" spans="1:18" ht="15" x14ac:dyDescent="0.25">
      <c r="A111" s="8"/>
      <c r="E111" s="11"/>
    </row>
    <row r="112" spans="1:18" ht="15" x14ac:dyDescent="0.25">
      <c r="A112" s="8"/>
      <c r="E112" s="11"/>
    </row>
    <row r="113" spans="1:1" ht="15" x14ac:dyDescent="0.25">
      <c r="A113" s="8"/>
    </row>
    <row r="114" spans="1:1" ht="15" x14ac:dyDescent="0.25">
      <c r="A114" s="8"/>
    </row>
    <row r="115" spans="1:1" ht="15" x14ac:dyDescent="0.25">
      <c r="A115" s="8"/>
    </row>
    <row r="116" spans="1:1" ht="15" x14ac:dyDescent="0.25">
      <c r="A116" s="8"/>
    </row>
    <row r="121" spans="1:1" x14ac:dyDescent="0.2">
      <c r="A121" s="22"/>
    </row>
    <row r="123" spans="1:1" ht="15" x14ac:dyDescent="0.25">
      <c r="A123" s="23"/>
    </row>
    <row r="124" spans="1:1" x14ac:dyDescent="0.2">
      <c r="A124" s="24"/>
    </row>
    <row r="125" spans="1:1" x14ac:dyDescent="0.2">
      <c r="A125" s="24"/>
    </row>
    <row r="126" spans="1:1" x14ac:dyDescent="0.2">
      <c r="A126" s="25"/>
    </row>
    <row r="127" spans="1:1" x14ac:dyDescent="0.2">
      <c r="A127" s="26"/>
    </row>
  </sheetData>
  <sheetProtection sheet="1" objects="1" scenarios="1"/>
  <pageMargins left="0.7" right="0.7" top="0.78740157499999996" bottom="0.78740157499999996" header="0.3" footer="0.3"/>
  <pageSetup paperSize="9" orientation="portrait" verticalDpi="0"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6E81-8E17-C045-B33E-EC380476F08C}">
  <dimension ref="A1:U90"/>
  <sheetViews>
    <sheetView tabSelected="1" zoomScale="85" zoomScaleNormal="85" workbookViewId="0">
      <selection activeCell="S34" sqref="S34"/>
    </sheetView>
  </sheetViews>
  <sheetFormatPr baseColWidth="10" defaultColWidth="10.6640625" defaultRowHeight="14.25" x14ac:dyDescent="0.2"/>
  <cols>
    <col min="1" max="1" width="37.109375" style="14" customWidth="1"/>
    <col min="2" max="2" width="17" style="14" customWidth="1"/>
    <col min="3" max="3" width="8.6640625" style="14" bestFit="1" customWidth="1"/>
    <col min="4" max="4" width="17.5546875" style="14" customWidth="1"/>
    <col min="5" max="5" width="15.88671875" style="14" customWidth="1"/>
    <col min="6" max="6" width="8.33203125" style="14" bestFit="1" customWidth="1"/>
    <col min="7" max="9" width="8.6640625" style="14" customWidth="1"/>
    <col min="10" max="17" width="9" style="14" customWidth="1"/>
    <col min="18" max="18" width="12" style="14" customWidth="1"/>
    <col min="19" max="16384" width="10.6640625" style="14"/>
  </cols>
  <sheetData>
    <row r="1" spans="1:16" ht="18" x14ac:dyDescent="0.25">
      <c r="A1" s="47" t="s">
        <v>53</v>
      </c>
    </row>
    <row r="2" spans="1:16" ht="15.75" x14ac:dyDescent="0.25">
      <c r="A2" s="40"/>
    </row>
    <row r="3" spans="1:16" ht="23.25" x14ac:dyDescent="0.35">
      <c r="A3" s="99" t="s">
        <v>50</v>
      </c>
      <c r="B3" s="98"/>
      <c r="C3" s="98"/>
      <c r="D3" s="98"/>
      <c r="E3" s="98"/>
      <c r="F3" s="98"/>
      <c r="G3" s="74"/>
      <c r="H3" s="74"/>
      <c r="I3" s="74"/>
      <c r="J3" s="74"/>
      <c r="K3" s="74"/>
      <c r="L3" s="74"/>
      <c r="M3" s="73"/>
      <c r="N3" s="46"/>
    </row>
    <row r="4" spans="1:16" x14ac:dyDescent="0.2">
      <c r="B4" s="73"/>
      <c r="C4" s="73"/>
      <c r="D4" s="73"/>
      <c r="E4" s="73"/>
      <c r="F4" s="73"/>
      <c r="G4" s="73"/>
      <c r="H4" s="73"/>
      <c r="I4" s="73"/>
      <c r="J4" s="73"/>
      <c r="K4" s="73"/>
      <c r="L4" s="73"/>
      <c r="M4" s="73"/>
    </row>
    <row r="5" spans="1:16" ht="15" x14ac:dyDescent="0.25">
      <c r="A5" s="53" t="s">
        <v>19</v>
      </c>
      <c r="B5" s="64" t="s">
        <v>6</v>
      </c>
      <c r="C5" s="64" t="s">
        <v>7</v>
      </c>
      <c r="D5" s="64" t="s">
        <v>8</v>
      </c>
      <c r="E5" s="64" t="s">
        <v>9</v>
      </c>
      <c r="F5" s="64" t="s">
        <v>10</v>
      </c>
      <c r="G5" s="64" t="s">
        <v>11</v>
      </c>
      <c r="H5" s="64" t="s">
        <v>13</v>
      </c>
      <c r="I5" s="64" t="s">
        <v>12</v>
      </c>
      <c r="J5" s="64" t="s">
        <v>21</v>
      </c>
      <c r="K5" s="64" t="s">
        <v>22</v>
      </c>
      <c r="L5" s="64" t="s">
        <v>23</v>
      </c>
      <c r="M5" s="64" t="s">
        <v>24</v>
      </c>
      <c r="N5" s="64" t="s">
        <v>25</v>
      </c>
      <c r="O5" s="64" t="s">
        <v>26</v>
      </c>
      <c r="P5" s="64" t="s">
        <v>27</v>
      </c>
    </row>
    <row r="6" spans="1:16" ht="15" x14ac:dyDescent="0.25">
      <c r="A6" s="53" t="s">
        <v>5</v>
      </c>
      <c r="B6" s="54">
        <v>6663</v>
      </c>
      <c r="C6" s="54">
        <v>6838</v>
      </c>
      <c r="D6" s="54">
        <v>11733</v>
      </c>
      <c r="E6" s="55">
        <v>9763</v>
      </c>
      <c r="F6" s="55">
        <v>8026</v>
      </c>
      <c r="G6" s="55">
        <v>0</v>
      </c>
      <c r="H6" s="55">
        <v>0</v>
      </c>
      <c r="I6" s="55">
        <v>0</v>
      </c>
      <c r="J6" s="55">
        <v>0</v>
      </c>
      <c r="K6" s="55">
        <v>0</v>
      </c>
      <c r="L6" s="55">
        <v>0</v>
      </c>
      <c r="M6" s="55">
        <v>0</v>
      </c>
      <c r="N6" s="55">
        <v>0</v>
      </c>
      <c r="O6" s="55">
        <v>0</v>
      </c>
      <c r="P6" s="55">
        <v>0</v>
      </c>
    </row>
    <row r="7" spans="1:16" ht="15" x14ac:dyDescent="0.25">
      <c r="A7" s="53" t="s">
        <v>37</v>
      </c>
      <c r="B7" s="54">
        <v>32102</v>
      </c>
      <c r="C7" s="54">
        <v>36160</v>
      </c>
      <c r="D7" s="54">
        <v>45867</v>
      </c>
      <c r="E7" s="55">
        <v>47460</v>
      </c>
      <c r="F7" s="55">
        <v>33757</v>
      </c>
      <c r="G7" s="55">
        <v>0</v>
      </c>
      <c r="H7" s="55">
        <v>0</v>
      </c>
      <c r="I7" s="55">
        <v>0</v>
      </c>
      <c r="J7" s="55">
        <v>0</v>
      </c>
      <c r="K7" s="55">
        <v>0</v>
      </c>
      <c r="L7" s="55">
        <v>0</v>
      </c>
      <c r="M7" s="55">
        <v>0</v>
      </c>
      <c r="N7" s="55">
        <v>0</v>
      </c>
      <c r="O7" s="55">
        <v>0</v>
      </c>
      <c r="P7" s="55">
        <v>0</v>
      </c>
    </row>
    <row r="8" spans="1:16" ht="15" x14ac:dyDescent="0.25">
      <c r="A8" s="53" t="s">
        <v>38</v>
      </c>
      <c r="B8" s="54">
        <v>229</v>
      </c>
      <c r="C8" s="54">
        <v>207</v>
      </c>
      <c r="D8" s="54">
        <v>583</v>
      </c>
      <c r="E8" s="55">
        <v>132</v>
      </c>
      <c r="F8" s="55">
        <v>161</v>
      </c>
      <c r="G8" s="55">
        <v>0</v>
      </c>
      <c r="H8" s="55">
        <v>0</v>
      </c>
      <c r="I8" s="55">
        <v>0</v>
      </c>
      <c r="J8" s="55">
        <v>0</v>
      </c>
      <c r="K8" s="55">
        <v>0</v>
      </c>
      <c r="L8" s="55">
        <v>0</v>
      </c>
      <c r="M8" s="55">
        <v>0</v>
      </c>
      <c r="N8" s="55">
        <v>0</v>
      </c>
      <c r="O8" s="55">
        <v>0</v>
      </c>
      <c r="P8" s="55">
        <v>0</v>
      </c>
    </row>
    <row r="9" spans="1:16" ht="15" x14ac:dyDescent="0.25">
      <c r="A9" s="53" t="s">
        <v>2</v>
      </c>
      <c r="B9" s="54">
        <v>2359</v>
      </c>
      <c r="C9" s="54">
        <v>459</v>
      </c>
      <c r="D9" s="54">
        <v>4603</v>
      </c>
      <c r="E9" s="55">
        <v>4174</v>
      </c>
      <c r="F9" s="55">
        <v>3615</v>
      </c>
      <c r="G9" s="55">
        <v>0</v>
      </c>
      <c r="H9" s="55">
        <v>0</v>
      </c>
      <c r="I9" s="55">
        <v>0</v>
      </c>
      <c r="J9" s="55">
        <v>0</v>
      </c>
      <c r="K9" s="55">
        <v>0</v>
      </c>
      <c r="L9" s="55">
        <v>0</v>
      </c>
      <c r="M9" s="55">
        <v>0</v>
      </c>
      <c r="N9" s="55">
        <v>0</v>
      </c>
      <c r="O9" s="55">
        <v>0</v>
      </c>
      <c r="P9" s="55">
        <v>0</v>
      </c>
    </row>
    <row r="10" spans="1:16" ht="15" x14ac:dyDescent="0.25">
      <c r="A10" s="53" t="s">
        <v>15</v>
      </c>
      <c r="B10" s="54">
        <v>124</v>
      </c>
      <c r="C10" s="54">
        <v>129</v>
      </c>
      <c r="D10" s="54">
        <v>195</v>
      </c>
      <c r="E10" s="55">
        <v>195</v>
      </c>
      <c r="F10" s="55">
        <v>175</v>
      </c>
      <c r="G10" s="55">
        <v>0</v>
      </c>
      <c r="H10" s="55">
        <v>0</v>
      </c>
      <c r="I10" s="55">
        <v>0</v>
      </c>
      <c r="J10" s="55">
        <v>0</v>
      </c>
      <c r="K10" s="55">
        <v>0</v>
      </c>
      <c r="L10" s="55">
        <v>0</v>
      </c>
      <c r="M10" s="55">
        <v>0</v>
      </c>
      <c r="N10" s="55">
        <v>0</v>
      </c>
      <c r="O10" s="55">
        <v>0</v>
      </c>
      <c r="P10" s="55">
        <v>0</v>
      </c>
    </row>
    <row r="11" spans="1:16" ht="15" x14ac:dyDescent="0.25">
      <c r="A11" s="53" t="s">
        <v>86</v>
      </c>
      <c r="B11" s="54">
        <v>213</v>
      </c>
      <c r="C11" s="54">
        <v>241</v>
      </c>
      <c r="D11" s="54">
        <v>584</v>
      </c>
      <c r="E11" s="55">
        <v>158</v>
      </c>
      <c r="F11" s="55">
        <v>140</v>
      </c>
      <c r="G11" s="55">
        <v>0</v>
      </c>
      <c r="H11" s="55">
        <v>0</v>
      </c>
      <c r="I11" s="55">
        <v>0</v>
      </c>
      <c r="J11" s="55">
        <v>0</v>
      </c>
      <c r="K11" s="55">
        <v>0</v>
      </c>
      <c r="L11" s="55">
        <v>0</v>
      </c>
      <c r="M11" s="55">
        <v>0</v>
      </c>
      <c r="N11" s="55">
        <v>0</v>
      </c>
      <c r="O11" s="55">
        <v>0</v>
      </c>
      <c r="P11" s="55">
        <v>0</v>
      </c>
    </row>
    <row r="12" spans="1:16" ht="15" x14ac:dyDescent="0.25">
      <c r="A12" s="53" t="s">
        <v>20</v>
      </c>
      <c r="B12" s="56">
        <v>7546.21</v>
      </c>
      <c r="C12" s="56">
        <v>2140.81</v>
      </c>
      <c r="D12" s="56">
        <v>4600.33</v>
      </c>
      <c r="E12" s="57">
        <v>8764.52</v>
      </c>
      <c r="F12" s="57">
        <v>3344.66</v>
      </c>
      <c r="G12" s="57">
        <v>0</v>
      </c>
      <c r="H12" s="57">
        <v>0</v>
      </c>
      <c r="I12" s="57">
        <v>0</v>
      </c>
      <c r="J12" s="57">
        <v>0</v>
      </c>
      <c r="K12" s="57">
        <v>0</v>
      </c>
      <c r="L12" s="57">
        <v>0</v>
      </c>
      <c r="M12" s="57">
        <v>0</v>
      </c>
      <c r="N12" s="57">
        <v>0</v>
      </c>
      <c r="O12" s="57">
        <v>0</v>
      </c>
      <c r="P12" s="57">
        <v>0</v>
      </c>
    </row>
    <row r="13" spans="1:16" ht="15" x14ac:dyDescent="0.25">
      <c r="A13" s="53" t="s">
        <v>85</v>
      </c>
      <c r="B13" s="54">
        <v>339</v>
      </c>
      <c r="C13" s="54">
        <v>397</v>
      </c>
      <c r="D13" s="54">
        <v>542</v>
      </c>
      <c r="E13" s="55">
        <v>281</v>
      </c>
      <c r="F13" s="55">
        <v>133</v>
      </c>
      <c r="G13" s="55">
        <v>0</v>
      </c>
      <c r="H13" s="55">
        <v>0</v>
      </c>
      <c r="I13" s="55">
        <v>0</v>
      </c>
      <c r="J13" s="55">
        <v>0</v>
      </c>
      <c r="K13" s="55">
        <v>0</v>
      </c>
      <c r="L13" s="55">
        <v>0</v>
      </c>
      <c r="M13" s="55">
        <v>0</v>
      </c>
      <c r="N13" s="55">
        <v>0</v>
      </c>
      <c r="O13" s="55">
        <v>0</v>
      </c>
      <c r="P13" s="55">
        <v>0</v>
      </c>
    </row>
    <row r="14" spans="1:16" ht="15" x14ac:dyDescent="0.25">
      <c r="A14" s="53" t="s">
        <v>35</v>
      </c>
      <c r="B14" s="54">
        <v>201</v>
      </c>
      <c r="C14" s="54">
        <v>233</v>
      </c>
      <c r="D14" s="54">
        <v>310</v>
      </c>
      <c r="E14" s="55">
        <v>158</v>
      </c>
      <c r="F14" s="55">
        <v>78</v>
      </c>
      <c r="G14" s="55">
        <v>0</v>
      </c>
      <c r="H14" s="55">
        <v>0</v>
      </c>
      <c r="I14" s="55">
        <v>0</v>
      </c>
      <c r="J14" s="55">
        <v>0</v>
      </c>
      <c r="K14" s="55">
        <v>0</v>
      </c>
      <c r="L14" s="55">
        <v>0</v>
      </c>
      <c r="M14" s="55">
        <v>0</v>
      </c>
      <c r="N14" s="55">
        <v>0</v>
      </c>
      <c r="O14" s="55">
        <v>0</v>
      </c>
      <c r="P14" s="55">
        <v>0</v>
      </c>
    </row>
    <row r="15" spans="1:16" ht="15" x14ac:dyDescent="0.25">
      <c r="A15" s="53" t="s">
        <v>153</v>
      </c>
      <c r="B15" s="58">
        <f t="shared" ref="B15:P15" si="0">SUM(B14/B6)</f>
        <v>3.0166591625393965E-2</v>
      </c>
      <c r="C15" s="58">
        <f t="shared" si="0"/>
        <v>3.4074290728283121E-2</v>
      </c>
      <c r="D15" s="58">
        <f t="shared" si="0"/>
        <v>2.6421205147873519E-2</v>
      </c>
      <c r="E15" s="59">
        <f t="shared" si="0"/>
        <v>1.6183550138277169E-2</v>
      </c>
      <c r="F15" s="59">
        <f t="shared" si="0"/>
        <v>9.7184151507600305E-3</v>
      </c>
      <c r="G15" s="59" t="e">
        <f t="shared" si="0"/>
        <v>#DIV/0!</v>
      </c>
      <c r="H15" s="59" t="e">
        <f t="shared" si="0"/>
        <v>#DIV/0!</v>
      </c>
      <c r="I15" s="59" t="e">
        <f t="shared" si="0"/>
        <v>#DIV/0!</v>
      </c>
      <c r="J15" s="59" t="e">
        <f t="shared" si="0"/>
        <v>#DIV/0!</v>
      </c>
      <c r="K15" s="59" t="e">
        <f t="shared" si="0"/>
        <v>#DIV/0!</v>
      </c>
      <c r="L15" s="59" t="e">
        <f t="shared" si="0"/>
        <v>#DIV/0!</v>
      </c>
      <c r="M15" s="59" t="e">
        <f t="shared" si="0"/>
        <v>#DIV/0!</v>
      </c>
      <c r="N15" s="59" t="e">
        <f t="shared" si="0"/>
        <v>#DIV/0!</v>
      </c>
      <c r="O15" s="59" t="e">
        <f t="shared" si="0"/>
        <v>#DIV/0!</v>
      </c>
      <c r="P15" s="59" t="e">
        <f t="shared" si="0"/>
        <v>#DIV/0!</v>
      </c>
    </row>
    <row r="16" spans="1:16" ht="15" x14ac:dyDescent="0.25">
      <c r="A16" s="53" t="s">
        <v>1</v>
      </c>
      <c r="B16" s="54">
        <v>196</v>
      </c>
      <c r="C16" s="54">
        <v>175</v>
      </c>
      <c r="D16" s="54">
        <v>399</v>
      </c>
      <c r="E16" s="55">
        <v>184</v>
      </c>
      <c r="F16" s="55">
        <v>64</v>
      </c>
      <c r="G16" s="55">
        <v>0</v>
      </c>
      <c r="H16" s="55">
        <v>0</v>
      </c>
      <c r="I16" s="55">
        <v>0</v>
      </c>
      <c r="J16" s="55">
        <v>0</v>
      </c>
      <c r="K16" s="55">
        <v>0</v>
      </c>
      <c r="L16" s="55">
        <v>0</v>
      </c>
      <c r="M16" s="55">
        <v>0</v>
      </c>
      <c r="N16" s="55">
        <v>0</v>
      </c>
      <c r="O16" s="55">
        <v>0</v>
      </c>
      <c r="P16" s="55">
        <v>0</v>
      </c>
    </row>
    <row r="17" spans="1:17" ht="15" x14ac:dyDescent="0.25">
      <c r="A17" s="53" t="s">
        <v>3</v>
      </c>
      <c r="B17" s="54">
        <v>32</v>
      </c>
      <c r="C17" s="54">
        <v>60</v>
      </c>
      <c r="D17" s="54">
        <v>330</v>
      </c>
      <c r="E17" s="55">
        <v>110</v>
      </c>
      <c r="F17" s="55">
        <v>70</v>
      </c>
      <c r="G17" s="55">
        <v>0</v>
      </c>
      <c r="H17" s="55">
        <v>0</v>
      </c>
      <c r="I17" s="55">
        <v>0</v>
      </c>
      <c r="J17" s="55">
        <v>0</v>
      </c>
      <c r="K17" s="55">
        <v>0</v>
      </c>
      <c r="L17" s="55">
        <v>0</v>
      </c>
      <c r="M17" s="55">
        <v>0</v>
      </c>
      <c r="N17" s="55">
        <v>0</v>
      </c>
      <c r="O17" s="55">
        <v>0</v>
      </c>
      <c r="P17" s="55">
        <v>0</v>
      </c>
    </row>
    <row r="18" spans="1:17" ht="15" x14ac:dyDescent="0.25">
      <c r="A18" s="53" t="s">
        <v>4</v>
      </c>
      <c r="B18" s="54">
        <v>3220</v>
      </c>
      <c r="C18" s="54">
        <v>3598</v>
      </c>
      <c r="D18" s="54">
        <v>6289</v>
      </c>
      <c r="E18" s="55">
        <v>5156</v>
      </c>
      <c r="F18" s="55">
        <v>4107</v>
      </c>
      <c r="G18" s="55">
        <v>0</v>
      </c>
      <c r="H18" s="55">
        <v>0</v>
      </c>
      <c r="I18" s="55">
        <v>0</v>
      </c>
      <c r="J18" s="55">
        <v>0</v>
      </c>
      <c r="K18" s="55">
        <v>0</v>
      </c>
      <c r="L18" s="55">
        <v>0</v>
      </c>
      <c r="M18" s="55">
        <v>0</v>
      </c>
      <c r="N18" s="55">
        <v>0</v>
      </c>
      <c r="O18" s="55">
        <v>0</v>
      </c>
      <c r="P18" s="55">
        <v>0</v>
      </c>
    </row>
    <row r="19" spans="1:17" ht="15" x14ac:dyDescent="0.25">
      <c r="A19" s="53" t="s">
        <v>0</v>
      </c>
      <c r="B19" s="54">
        <v>3019</v>
      </c>
      <c r="C19" s="54">
        <v>2832</v>
      </c>
      <c r="D19" s="54">
        <v>4581</v>
      </c>
      <c r="E19" s="55">
        <v>4108</v>
      </c>
      <c r="F19" s="55">
        <v>3605</v>
      </c>
      <c r="G19" s="55">
        <v>0</v>
      </c>
      <c r="H19" s="55">
        <v>0</v>
      </c>
      <c r="I19" s="55">
        <v>0</v>
      </c>
      <c r="J19" s="55">
        <v>0</v>
      </c>
      <c r="K19" s="55">
        <v>0</v>
      </c>
      <c r="L19" s="55">
        <v>0</v>
      </c>
      <c r="M19" s="55">
        <v>0</v>
      </c>
      <c r="N19" s="55">
        <v>0</v>
      </c>
      <c r="O19" s="55">
        <v>0</v>
      </c>
      <c r="P19" s="55">
        <v>0</v>
      </c>
    </row>
    <row r="20" spans="1:17" ht="15" x14ac:dyDescent="0.25">
      <c r="A20" s="53" t="s">
        <v>28</v>
      </c>
      <c r="B20" s="54">
        <v>172</v>
      </c>
      <c r="C20" s="54">
        <v>170</v>
      </c>
      <c r="D20" s="54">
        <v>259</v>
      </c>
      <c r="E20" s="55">
        <v>175</v>
      </c>
      <c r="F20" s="55">
        <v>133</v>
      </c>
      <c r="G20" s="55">
        <v>0</v>
      </c>
      <c r="H20" s="55">
        <v>0</v>
      </c>
      <c r="I20" s="55">
        <v>0</v>
      </c>
      <c r="J20" s="55">
        <v>0</v>
      </c>
      <c r="K20" s="55">
        <v>0</v>
      </c>
      <c r="L20" s="55">
        <v>0</v>
      </c>
      <c r="M20" s="55">
        <v>0</v>
      </c>
      <c r="N20" s="55">
        <v>0</v>
      </c>
      <c r="O20" s="55">
        <v>0</v>
      </c>
      <c r="P20" s="55">
        <v>0</v>
      </c>
    </row>
    <row r="21" spans="1:17" ht="15" x14ac:dyDescent="0.25">
      <c r="A21" s="53" t="s">
        <v>29</v>
      </c>
      <c r="B21" s="54">
        <v>89</v>
      </c>
      <c r="C21" s="54">
        <v>72</v>
      </c>
      <c r="D21" s="54">
        <v>338</v>
      </c>
      <c r="E21" s="55">
        <v>145</v>
      </c>
      <c r="F21" s="55">
        <v>121</v>
      </c>
      <c r="G21" s="55">
        <v>0</v>
      </c>
      <c r="H21" s="55">
        <v>0</v>
      </c>
      <c r="I21" s="55">
        <v>0</v>
      </c>
      <c r="J21" s="55">
        <v>0</v>
      </c>
      <c r="K21" s="55">
        <v>0</v>
      </c>
      <c r="L21" s="55">
        <v>0</v>
      </c>
      <c r="M21" s="55">
        <v>0</v>
      </c>
      <c r="N21" s="55">
        <v>0</v>
      </c>
      <c r="O21" s="55">
        <v>0</v>
      </c>
      <c r="P21" s="55">
        <v>0</v>
      </c>
    </row>
    <row r="22" spans="1:17" s="1" customFormat="1" ht="15" x14ac:dyDescent="0.25">
      <c r="A22" s="8" t="s">
        <v>81</v>
      </c>
      <c r="B22" s="1">
        <v>107</v>
      </c>
      <c r="C22" s="1">
        <v>135</v>
      </c>
      <c r="D22" s="1">
        <v>151</v>
      </c>
      <c r="E22" s="95">
        <v>64</v>
      </c>
      <c r="F22" s="41">
        <v>37</v>
      </c>
      <c r="G22" s="55">
        <v>0</v>
      </c>
      <c r="H22" s="55">
        <v>0</v>
      </c>
      <c r="I22" s="55">
        <v>0</v>
      </c>
      <c r="J22" s="55">
        <v>0</v>
      </c>
      <c r="K22" s="55">
        <v>0</v>
      </c>
      <c r="L22" s="55">
        <v>0</v>
      </c>
      <c r="M22" s="55">
        <v>0</v>
      </c>
      <c r="N22" s="55">
        <v>0</v>
      </c>
      <c r="O22" s="55">
        <v>0</v>
      </c>
      <c r="P22" s="55">
        <v>0</v>
      </c>
      <c r="Q22" s="72" t="s">
        <v>87</v>
      </c>
    </row>
    <row r="23" spans="1:17" s="1" customFormat="1" ht="15" x14ac:dyDescent="0.25">
      <c r="A23" s="8" t="s">
        <v>82</v>
      </c>
      <c r="B23" s="1">
        <v>100</v>
      </c>
      <c r="C23" s="1">
        <v>94</v>
      </c>
      <c r="D23" s="1">
        <v>144</v>
      </c>
      <c r="E23" s="95">
        <v>89</v>
      </c>
      <c r="F23" s="41">
        <v>38</v>
      </c>
      <c r="G23" s="55">
        <v>0</v>
      </c>
      <c r="H23" s="55">
        <v>0</v>
      </c>
      <c r="I23" s="55">
        <v>0</v>
      </c>
      <c r="J23" s="55">
        <v>0</v>
      </c>
      <c r="K23" s="55">
        <v>0</v>
      </c>
      <c r="L23" s="55">
        <v>0</v>
      </c>
      <c r="M23" s="55">
        <v>0</v>
      </c>
      <c r="N23" s="55">
        <v>0</v>
      </c>
      <c r="O23" s="55">
        <v>0</v>
      </c>
      <c r="P23" s="55">
        <v>0</v>
      </c>
      <c r="Q23" s="72" t="s">
        <v>87</v>
      </c>
    </row>
    <row r="24" spans="1:17" ht="15" x14ac:dyDescent="0.25">
      <c r="A24" s="53" t="s">
        <v>16</v>
      </c>
      <c r="B24" s="60">
        <v>1627</v>
      </c>
      <c r="C24" s="60">
        <v>1613</v>
      </c>
      <c r="D24" s="60">
        <v>2523</v>
      </c>
      <c r="E24" s="55">
        <v>2180</v>
      </c>
      <c r="F24" s="55">
        <v>1922</v>
      </c>
      <c r="G24" s="55">
        <v>0</v>
      </c>
      <c r="H24" s="55">
        <v>0</v>
      </c>
      <c r="I24" s="55">
        <v>0</v>
      </c>
      <c r="J24" s="55">
        <v>0</v>
      </c>
      <c r="K24" s="55">
        <v>0</v>
      </c>
      <c r="L24" s="55">
        <v>0</v>
      </c>
      <c r="M24" s="55">
        <v>0</v>
      </c>
      <c r="N24" s="55">
        <v>0</v>
      </c>
      <c r="O24" s="55">
        <v>0</v>
      </c>
      <c r="P24" s="55">
        <v>0</v>
      </c>
    </row>
    <row r="25" spans="1:17" ht="15" x14ac:dyDescent="0.25">
      <c r="A25" s="53" t="s">
        <v>36</v>
      </c>
      <c r="B25" s="60">
        <v>2686</v>
      </c>
      <c r="C25" s="60">
        <v>2638</v>
      </c>
      <c r="D25" s="60">
        <v>4222</v>
      </c>
      <c r="E25" s="55">
        <v>1247</v>
      </c>
      <c r="F25" s="55">
        <v>970</v>
      </c>
      <c r="G25" s="55">
        <v>0</v>
      </c>
      <c r="H25" s="55">
        <v>0</v>
      </c>
      <c r="I25" s="55">
        <v>0</v>
      </c>
      <c r="J25" s="55">
        <v>0</v>
      </c>
      <c r="K25" s="55">
        <v>0</v>
      </c>
      <c r="L25" s="55">
        <v>0</v>
      </c>
      <c r="M25" s="55">
        <v>0</v>
      </c>
      <c r="N25" s="55">
        <v>0</v>
      </c>
      <c r="O25" s="55">
        <v>0</v>
      </c>
      <c r="P25" s="55">
        <v>0</v>
      </c>
    </row>
    <row r="26" spans="1:17" ht="15" x14ac:dyDescent="0.25">
      <c r="A26" s="53" t="s">
        <v>17</v>
      </c>
      <c r="B26" s="60">
        <v>479</v>
      </c>
      <c r="C26" s="60">
        <v>617</v>
      </c>
      <c r="D26" s="60">
        <v>651</v>
      </c>
      <c r="E26" s="55">
        <v>572</v>
      </c>
      <c r="F26" s="55">
        <v>522</v>
      </c>
      <c r="G26" s="55">
        <v>0</v>
      </c>
      <c r="H26" s="55">
        <v>0</v>
      </c>
      <c r="I26" s="55">
        <v>0</v>
      </c>
      <c r="J26" s="55">
        <v>0</v>
      </c>
      <c r="K26" s="55">
        <v>0</v>
      </c>
      <c r="L26" s="55">
        <v>0</v>
      </c>
      <c r="M26" s="55">
        <v>0</v>
      </c>
      <c r="N26" s="55">
        <v>0</v>
      </c>
      <c r="O26" s="55">
        <v>0</v>
      </c>
      <c r="P26" s="55">
        <v>0</v>
      </c>
    </row>
    <row r="27" spans="1:17" ht="15" x14ac:dyDescent="0.25">
      <c r="A27" s="53" t="s">
        <v>18</v>
      </c>
      <c r="B27" s="60">
        <v>570</v>
      </c>
      <c r="C27" s="60">
        <v>642</v>
      </c>
      <c r="D27" s="60">
        <v>872</v>
      </c>
      <c r="E27" s="55">
        <v>669</v>
      </c>
      <c r="F27" s="55">
        <v>522</v>
      </c>
      <c r="G27" s="55">
        <v>0</v>
      </c>
      <c r="H27" s="55">
        <v>0</v>
      </c>
      <c r="I27" s="55">
        <v>0</v>
      </c>
      <c r="J27" s="55">
        <v>0</v>
      </c>
      <c r="K27" s="55">
        <v>0</v>
      </c>
      <c r="L27" s="55">
        <v>0</v>
      </c>
      <c r="M27" s="55">
        <v>0</v>
      </c>
      <c r="N27" s="55">
        <v>0</v>
      </c>
      <c r="O27" s="55">
        <v>0</v>
      </c>
      <c r="P27" s="55">
        <v>0</v>
      </c>
    </row>
    <row r="28" spans="1:17" ht="15" x14ac:dyDescent="0.25">
      <c r="A28" s="53" t="s">
        <v>30</v>
      </c>
      <c r="B28" s="60">
        <v>336</v>
      </c>
      <c r="C28" s="60">
        <v>319</v>
      </c>
      <c r="D28" s="60">
        <v>364</v>
      </c>
      <c r="E28" s="55">
        <v>429</v>
      </c>
      <c r="F28" s="55">
        <v>430</v>
      </c>
      <c r="G28" s="55">
        <v>0</v>
      </c>
      <c r="H28" s="55">
        <v>0</v>
      </c>
      <c r="I28" s="55">
        <v>0</v>
      </c>
      <c r="J28" s="55">
        <v>0</v>
      </c>
      <c r="K28" s="55">
        <v>0</v>
      </c>
      <c r="L28" s="55">
        <v>0</v>
      </c>
      <c r="M28" s="55">
        <v>0</v>
      </c>
      <c r="N28" s="55">
        <v>0</v>
      </c>
      <c r="O28" s="55">
        <v>0</v>
      </c>
      <c r="P28" s="55">
        <v>0</v>
      </c>
    </row>
    <row r="29" spans="1:17" ht="15" x14ac:dyDescent="0.25">
      <c r="A29" s="53" t="s">
        <v>31</v>
      </c>
      <c r="B29" s="60">
        <v>184</v>
      </c>
      <c r="C29" s="60">
        <v>249</v>
      </c>
      <c r="D29" s="60">
        <v>276</v>
      </c>
      <c r="E29" s="55">
        <v>226</v>
      </c>
      <c r="F29" s="55">
        <v>212</v>
      </c>
      <c r="G29" s="55">
        <v>0</v>
      </c>
      <c r="H29" s="55">
        <v>0</v>
      </c>
      <c r="I29" s="55">
        <v>0</v>
      </c>
      <c r="J29" s="55">
        <v>0</v>
      </c>
      <c r="K29" s="55">
        <v>0</v>
      </c>
      <c r="L29" s="55">
        <v>0</v>
      </c>
      <c r="M29" s="55">
        <v>0</v>
      </c>
      <c r="N29" s="55">
        <v>0</v>
      </c>
      <c r="O29" s="55">
        <v>0</v>
      </c>
      <c r="P29" s="55">
        <v>0</v>
      </c>
    </row>
    <row r="30" spans="1:17" ht="15" x14ac:dyDescent="0.25">
      <c r="A30" s="53" t="s">
        <v>33</v>
      </c>
      <c r="B30" s="60">
        <v>339</v>
      </c>
      <c r="C30" s="60">
        <v>239</v>
      </c>
      <c r="D30" s="60">
        <v>361</v>
      </c>
      <c r="E30" s="55">
        <v>290</v>
      </c>
      <c r="F30" s="55">
        <v>285</v>
      </c>
      <c r="G30" s="55">
        <v>0</v>
      </c>
      <c r="H30" s="55">
        <v>0</v>
      </c>
      <c r="I30" s="55">
        <v>0</v>
      </c>
      <c r="J30" s="55">
        <v>0</v>
      </c>
      <c r="K30" s="55">
        <v>0</v>
      </c>
      <c r="L30" s="55">
        <v>0</v>
      </c>
      <c r="M30" s="55">
        <v>0</v>
      </c>
      <c r="N30" s="55">
        <v>0</v>
      </c>
      <c r="O30" s="55">
        <v>0</v>
      </c>
      <c r="P30" s="55">
        <v>0</v>
      </c>
    </row>
    <row r="31" spans="1:17" ht="15" x14ac:dyDescent="0.25">
      <c r="A31" s="53" t="s">
        <v>32</v>
      </c>
      <c r="B31" s="60">
        <v>238</v>
      </c>
      <c r="C31" s="60">
        <v>249</v>
      </c>
      <c r="D31" s="60">
        <v>212</v>
      </c>
      <c r="E31" s="55">
        <v>297</v>
      </c>
      <c r="F31" s="55">
        <v>237</v>
      </c>
      <c r="G31" s="55">
        <v>0</v>
      </c>
      <c r="H31" s="55">
        <v>0</v>
      </c>
      <c r="I31" s="55">
        <v>0</v>
      </c>
      <c r="J31" s="55">
        <v>0</v>
      </c>
      <c r="K31" s="55">
        <v>0</v>
      </c>
      <c r="L31" s="55">
        <v>0</v>
      </c>
      <c r="M31" s="55">
        <v>0</v>
      </c>
      <c r="N31" s="55">
        <v>0</v>
      </c>
      <c r="O31" s="55">
        <v>0</v>
      </c>
      <c r="P31" s="55">
        <v>0</v>
      </c>
    </row>
    <row r="32" spans="1:17" x14ac:dyDescent="0.2">
      <c r="A32" s="1"/>
      <c r="B32" s="1"/>
      <c r="C32" s="1"/>
      <c r="D32" s="1"/>
      <c r="E32" s="1"/>
      <c r="F32" s="41"/>
      <c r="G32" s="41"/>
      <c r="H32" s="41"/>
      <c r="I32" s="41"/>
      <c r="J32" s="41"/>
      <c r="K32" s="41"/>
      <c r="L32" s="41"/>
      <c r="M32" s="41"/>
      <c r="N32" s="41"/>
      <c r="O32" s="41"/>
      <c r="P32" s="41"/>
      <c r="Q32" s="41"/>
    </row>
    <row r="33" spans="1:19" ht="15" x14ac:dyDescent="0.25">
      <c r="A33" s="8" t="s">
        <v>48</v>
      </c>
      <c r="B33" s="1"/>
      <c r="C33" s="1"/>
      <c r="D33" s="1"/>
      <c r="E33" s="1"/>
      <c r="F33" s="41"/>
      <c r="G33" s="41"/>
      <c r="H33" s="41"/>
      <c r="I33" s="41"/>
      <c r="J33" s="41"/>
      <c r="K33" s="41"/>
      <c r="L33" s="41"/>
      <c r="M33" s="41"/>
      <c r="N33" s="41"/>
      <c r="O33" s="41"/>
      <c r="P33" s="41"/>
      <c r="Q33" s="41"/>
    </row>
    <row r="34" spans="1:19" ht="15" x14ac:dyDescent="0.25">
      <c r="A34" s="53" t="s">
        <v>19</v>
      </c>
      <c r="B34" s="64" t="s">
        <v>6</v>
      </c>
      <c r="C34" s="64" t="s">
        <v>7</v>
      </c>
      <c r="D34" s="64" t="s">
        <v>8</v>
      </c>
      <c r="E34" s="64" t="s">
        <v>9</v>
      </c>
      <c r="F34" s="64" t="s">
        <v>10</v>
      </c>
      <c r="G34" s="64" t="s">
        <v>11</v>
      </c>
      <c r="H34" s="64" t="s">
        <v>13</v>
      </c>
      <c r="I34" s="64" t="s">
        <v>12</v>
      </c>
      <c r="J34" s="64" t="s">
        <v>21</v>
      </c>
      <c r="K34" s="64" t="s">
        <v>22</v>
      </c>
      <c r="L34" s="64" t="s">
        <v>23</v>
      </c>
      <c r="M34" s="64" t="s">
        <v>24</v>
      </c>
      <c r="N34" s="64" t="s">
        <v>25</v>
      </c>
      <c r="O34" s="64" t="s">
        <v>26</v>
      </c>
      <c r="P34" s="64" t="s">
        <v>27</v>
      </c>
      <c r="Q34" s="61" t="s">
        <v>71</v>
      </c>
      <c r="R34" s="61" t="s">
        <v>70</v>
      </c>
      <c r="S34" s="71" t="s">
        <v>76</v>
      </c>
    </row>
    <row r="35" spans="1:19" ht="15" x14ac:dyDescent="0.25">
      <c r="A35" s="61" t="s">
        <v>40</v>
      </c>
      <c r="B35" s="62">
        <v>1000</v>
      </c>
      <c r="C35" s="62">
        <v>867</v>
      </c>
      <c r="D35" s="62">
        <v>1486</v>
      </c>
      <c r="E35" s="62">
        <v>1439</v>
      </c>
      <c r="F35" s="41">
        <v>1042</v>
      </c>
      <c r="G35" s="62">
        <v>0</v>
      </c>
      <c r="H35" s="62">
        <v>0</v>
      </c>
      <c r="I35" s="62">
        <v>0</v>
      </c>
      <c r="J35" s="62">
        <v>0</v>
      </c>
      <c r="K35" s="62">
        <v>0</v>
      </c>
      <c r="L35" s="62">
        <v>0</v>
      </c>
      <c r="M35" s="62">
        <v>0</v>
      </c>
      <c r="N35" s="62">
        <v>0</v>
      </c>
      <c r="O35" s="62">
        <v>0</v>
      </c>
      <c r="P35" s="62">
        <v>0</v>
      </c>
      <c r="Q35" s="60">
        <f>MEDIAN(Tabelle10[[#This Row],[07/2023]:[11/2023]])</f>
        <v>1042</v>
      </c>
      <c r="R35" s="96">
        <f>AVERAGE(Tabelle10[[#This Row],[07/2023]:[11/2023]])</f>
        <v>1166.8</v>
      </c>
    </row>
    <row r="36" spans="1:19" ht="15" x14ac:dyDescent="0.25">
      <c r="A36" s="61" t="s">
        <v>41</v>
      </c>
      <c r="B36" s="62">
        <v>856</v>
      </c>
      <c r="C36" s="62">
        <v>1051</v>
      </c>
      <c r="D36" s="62">
        <v>1378</v>
      </c>
      <c r="E36" s="62">
        <v>1333</v>
      </c>
      <c r="F36" s="41">
        <v>1001</v>
      </c>
      <c r="G36" s="62">
        <v>0</v>
      </c>
      <c r="H36" s="62">
        <v>0</v>
      </c>
      <c r="I36" s="62">
        <v>0</v>
      </c>
      <c r="J36" s="62">
        <v>0</v>
      </c>
      <c r="K36" s="62">
        <v>0</v>
      </c>
      <c r="L36" s="62">
        <v>0</v>
      </c>
      <c r="M36" s="62">
        <v>0</v>
      </c>
      <c r="N36" s="62">
        <v>0</v>
      </c>
      <c r="O36" s="62">
        <v>0</v>
      </c>
      <c r="P36" s="62">
        <v>0</v>
      </c>
      <c r="Q36" s="60">
        <f>MEDIAN(Tabelle10[[#This Row],[07/2023]:[11/2023]])</f>
        <v>1051</v>
      </c>
      <c r="R36" s="96">
        <f>AVERAGE(Tabelle10[[#This Row],[07/2023]:[11/2023]])</f>
        <v>1123.8</v>
      </c>
    </row>
    <row r="37" spans="1:19" ht="15" x14ac:dyDescent="0.25">
      <c r="A37" s="61" t="s">
        <v>42</v>
      </c>
      <c r="B37" s="62">
        <v>881</v>
      </c>
      <c r="C37" s="62">
        <v>1101</v>
      </c>
      <c r="D37" s="62">
        <v>1724</v>
      </c>
      <c r="E37" s="62">
        <v>1428</v>
      </c>
      <c r="F37" s="41">
        <v>1243</v>
      </c>
      <c r="G37" s="62">
        <v>0</v>
      </c>
      <c r="H37" s="62">
        <v>0</v>
      </c>
      <c r="I37" s="62">
        <v>0</v>
      </c>
      <c r="J37" s="62">
        <v>0</v>
      </c>
      <c r="K37" s="62">
        <v>0</v>
      </c>
      <c r="L37" s="62">
        <v>0</v>
      </c>
      <c r="M37" s="62">
        <v>0</v>
      </c>
      <c r="N37" s="62">
        <v>0</v>
      </c>
      <c r="O37" s="62">
        <v>0</v>
      </c>
      <c r="P37" s="62">
        <v>0</v>
      </c>
      <c r="Q37" s="60">
        <f>MEDIAN(Tabelle10[[#This Row],[07/2023]:[11/2023]])</f>
        <v>1243</v>
      </c>
      <c r="R37" s="96">
        <f>AVERAGE(Tabelle10[[#This Row],[07/2023]:[11/2023]])</f>
        <v>1275.4000000000001</v>
      </c>
    </row>
    <row r="38" spans="1:19" ht="15" x14ac:dyDescent="0.25">
      <c r="A38" s="61" t="s">
        <v>43</v>
      </c>
      <c r="B38" s="62">
        <v>1002</v>
      </c>
      <c r="C38" s="62">
        <v>881</v>
      </c>
      <c r="D38" s="62">
        <v>1447</v>
      </c>
      <c r="E38" s="62">
        <v>1246</v>
      </c>
      <c r="F38" s="41">
        <v>1181</v>
      </c>
      <c r="G38" s="62">
        <v>0</v>
      </c>
      <c r="H38" s="62">
        <v>0</v>
      </c>
      <c r="I38" s="62">
        <v>0</v>
      </c>
      <c r="J38" s="62">
        <v>0</v>
      </c>
      <c r="K38" s="62">
        <v>0</v>
      </c>
      <c r="L38" s="62">
        <v>0</v>
      </c>
      <c r="M38" s="62">
        <v>0</v>
      </c>
      <c r="N38" s="62">
        <v>0</v>
      </c>
      <c r="O38" s="62">
        <v>0</v>
      </c>
      <c r="P38" s="62">
        <v>0</v>
      </c>
      <c r="Q38" s="60">
        <f>MEDIAN(Tabelle10[[#This Row],[07/2023]:[11/2023]])</f>
        <v>1181</v>
      </c>
      <c r="R38" s="96">
        <f>AVERAGE(Tabelle10[[#This Row],[07/2023]:[11/2023]])</f>
        <v>1151.4000000000001</v>
      </c>
    </row>
    <row r="39" spans="1:19" ht="15" x14ac:dyDescent="0.25">
      <c r="A39" s="61" t="s">
        <v>44</v>
      </c>
      <c r="B39" s="62">
        <v>815</v>
      </c>
      <c r="C39" s="62">
        <v>720</v>
      </c>
      <c r="D39" s="62">
        <v>1446</v>
      </c>
      <c r="E39" s="62">
        <v>1154</v>
      </c>
      <c r="F39" s="41">
        <v>801</v>
      </c>
      <c r="G39" s="62">
        <v>0</v>
      </c>
      <c r="H39" s="62">
        <v>0</v>
      </c>
      <c r="I39" s="62">
        <v>0</v>
      </c>
      <c r="J39" s="62">
        <v>0</v>
      </c>
      <c r="K39" s="62">
        <v>0</v>
      </c>
      <c r="L39" s="62">
        <v>0</v>
      </c>
      <c r="M39" s="62">
        <v>0</v>
      </c>
      <c r="N39" s="62">
        <v>0</v>
      </c>
      <c r="O39" s="62">
        <v>0</v>
      </c>
      <c r="P39" s="62">
        <v>0</v>
      </c>
      <c r="Q39" s="60">
        <f>MEDIAN(Tabelle10[[#This Row],[07/2023]:[11/2023]])</f>
        <v>815</v>
      </c>
      <c r="R39" s="96">
        <f>AVERAGE(Tabelle10[[#This Row],[07/2023]:[11/2023]])</f>
        <v>987.2</v>
      </c>
    </row>
    <row r="40" spans="1:19" ht="15" x14ac:dyDescent="0.25">
      <c r="A40" s="61" t="s">
        <v>45</v>
      </c>
      <c r="B40" s="62">
        <v>514</v>
      </c>
      <c r="C40" s="62">
        <v>501</v>
      </c>
      <c r="D40" s="62">
        <v>1310</v>
      </c>
      <c r="E40" s="62">
        <v>704</v>
      </c>
      <c r="F40" s="41">
        <v>708</v>
      </c>
      <c r="G40" s="62">
        <v>0</v>
      </c>
      <c r="H40" s="62">
        <v>0</v>
      </c>
      <c r="I40" s="62">
        <v>0</v>
      </c>
      <c r="J40" s="62">
        <v>0</v>
      </c>
      <c r="K40" s="62">
        <v>0</v>
      </c>
      <c r="L40" s="62">
        <v>0</v>
      </c>
      <c r="M40" s="62">
        <v>0</v>
      </c>
      <c r="N40" s="62">
        <v>0</v>
      </c>
      <c r="O40" s="62">
        <v>0</v>
      </c>
      <c r="P40" s="62">
        <v>0</v>
      </c>
      <c r="Q40" s="60">
        <f>MEDIAN(Tabelle10[[#This Row],[07/2023]:[11/2023]])</f>
        <v>704</v>
      </c>
      <c r="R40" s="96">
        <f>AVERAGE(Tabelle10[[#This Row],[07/2023]:[11/2023]])</f>
        <v>747.4</v>
      </c>
    </row>
    <row r="41" spans="1:19" ht="15" x14ac:dyDescent="0.25">
      <c r="A41" s="61" t="s">
        <v>46</v>
      </c>
      <c r="B41" s="62">
        <v>714</v>
      </c>
      <c r="C41" s="62">
        <v>700</v>
      </c>
      <c r="D41" s="62">
        <v>1022</v>
      </c>
      <c r="E41" s="62">
        <v>961</v>
      </c>
      <c r="F41" s="41">
        <v>846</v>
      </c>
      <c r="G41" s="62">
        <v>0</v>
      </c>
      <c r="H41" s="62">
        <v>0</v>
      </c>
      <c r="I41" s="62">
        <v>0</v>
      </c>
      <c r="J41" s="62">
        <v>0</v>
      </c>
      <c r="K41" s="62">
        <v>0</v>
      </c>
      <c r="L41" s="62">
        <v>0</v>
      </c>
      <c r="M41" s="62">
        <v>0</v>
      </c>
      <c r="N41" s="62">
        <v>0</v>
      </c>
      <c r="O41" s="62">
        <v>0</v>
      </c>
      <c r="P41" s="62">
        <v>0</v>
      </c>
      <c r="Q41" s="60">
        <f>MEDIAN(Tabelle10[[#This Row],[07/2023]:[11/2023]])</f>
        <v>846</v>
      </c>
      <c r="R41" s="96">
        <f>AVERAGE(Tabelle10[[#This Row],[07/2023]:[11/2023]])</f>
        <v>848.6</v>
      </c>
    </row>
    <row r="42" spans="1:19" ht="15" x14ac:dyDescent="0.25">
      <c r="A42" s="61" t="s">
        <v>47</v>
      </c>
      <c r="B42" s="63">
        <f t="shared" ref="B42:P42" si="1">SUM(B35:B41)</f>
        <v>5782</v>
      </c>
      <c r="C42" s="63">
        <f t="shared" si="1"/>
        <v>5821</v>
      </c>
      <c r="D42" s="63">
        <f t="shared" si="1"/>
        <v>9813</v>
      </c>
      <c r="E42" s="63">
        <f t="shared" si="1"/>
        <v>8265</v>
      </c>
      <c r="F42" s="63">
        <f t="shared" si="1"/>
        <v>6822</v>
      </c>
      <c r="G42" s="63">
        <f t="shared" si="1"/>
        <v>0</v>
      </c>
      <c r="H42" s="63">
        <f t="shared" si="1"/>
        <v>0</v>
      </c>
      <c r="I42" s="63">
        <f t="shared" si="1"/>
        <v>0</v>
      </c>
      <c r="J42" s="63">
        <f t="shared" si="1"/>
        <v>0</v>
      </c>
      <c r="K42" s="63">
        <f t="shared" si="1"/>
        <v>0</v>
      </c>
      <c r="L42" s="63">
        <f t="shared" si="1"/>
        <v>0</v>
      </c>
      <c r="M42" s="63">
        <f t="shared" si="1"/>
        <v>0</v>
      </c>
      <c r="N42" s="63">
        <f t="shared" si="1"/>
        <v>0</v>
      </c>
      <c r="O42" s="63">
        <f t="shared" si="1"/>
        <v>0</v>
      </c>
      <c r="P42" s="63">
        <f t="shared" si="1"/>
        <v>0</v>
      </c>
      <c r="Q42" s="53">
        <f t="shared" ref="Q42" si="2">MEDIAN(B42:E42)</f>
        <v>7043</v>
      </c>
      <c r="R42" s="97">
        <f>AVERAGE(Tabelle10[[#This Row],[07/2023]:[11/2023]])</f>
        <v>7300.6</v>
      </c>
    </row>
    <row r="43" spans="1:19" x14ac:dyDescent="0.2">
      <c r="A43" s="14" t="s">
        <v>162</v>
      </c>
      <c r="B43" s="43"/>
    </row>
    <row r="44" spans="1:19" x14ac:dyDescent="0.2">
      <c r="B44" s="43"/>
    </row>
    <row r="45" spans="1:19" ht="15" x14ac:dyDescent="0.25">
      <c r="A45" s="30" t="s">
        <v>164</v>
      </c>
      <c r="B45" s="43"/>
    </row>
    <row r="46" spans="1:19" x14ac:dyDescent="0.2">
      <c r="A46" s="14" t="s">
        <v>163</v>
      </c>
      <c r="B46" s="44"/>
    </row>
    <row r="47" spans="1:19" ht="15" x14ac:dyDescent="0.25">
      <c r="A47" s="8" t="s">
        <v>144</v>
      </c>
      <c r="B47" s="90" t="s">
        <v>108</v>
      </c>
      <c r="C47" s="91" t="s">
        <v>93</v>
      </c>
      <c r="D47" s="91" t="s">
        <v>143</v>
      </c>
      <c r="E47" s="91" t="s">
        <v>107</v>
      </c>
      <c r="F47" s="89"/>
    </row>
    <row r="48" spans="1:19" ht="15" x14ac:dyDescent="0.2">
      <c r="A48" s="2" t="s">
        <v>118</v>
      </c>
      <c r="B48" s="19">
        <f>SUM(E48/D48)</f>
        <v>1.8097066081710994E-2</v>
      </c>
      <c r="C48" s="3" t="s">
        <v>115</v>
      </c>
      <c r="D48" s="86">
        <v>3647</v>
      </c>
      <c r="E48" s="3">
        <v>66</v>
      </c>
      <c r="F48" s="83"/>
    </row>
    <row r="49" spans="1:21" ht="15" x14ac:dyDescent="0.2">
      <c r="A49" s="2" t="s">
        <v>117</v>
      </c>
      <c r="B49" s="19">
        <f>SUM(E49/D49)</f>
        <v>1.588502269288956E-2</v>
      </c>
      <c r="C49" s="3" t="s">
        <v>114</v>
      </c>
      <c r="D49" s="86">
        <v>3966</v>
      </c>
      <c r="E49" s="3">
        <v>63</v>
      </c>
      <c r="F49" s="83"/>
      <c r="U49" s="45"/>
    </row>
    <row r="50" spans="1:21" x14ac:dyDescent="0.2">
      <c r="A50" s="2" t="s">
        <v>120</v>
      </c>
      <c r="B50" s="19">
        <f>SUM(E50/D50)</f>
        <v>2.717391304347826E-2</v>
      </c>
      <c r="C50" s="3" t="s">
        <v>96</v>
      </c>
      <c r="D50" s="3">
        <v>184</v>
      </c>
      <c r="E50" s="3">
        <v>5</v>
      </c>
      <c r="F50" s="2"/>
    </row>
    <row r="51" spans="1:21" x14ac:dyDescent="0.2">
      <c r="A51" s="2" t="s">
        <v>119</v>
      </c>
      <c r="B51" s="19">
        <f t="shared" ref="B51:B52" si="3">SUM(E51/D51)</f>
        <v>2.9411764705882353E-2</v>
      </c>
      <c r="C51" s="3" t="s">
        <v>116</v>
      </c>
      <c r="D51" s="3">
        <v>136</v>
      </c>
      <c r="E51" s="3">
        <v>4</v>
      </c>
      <c r="F51" s="2"/>
    </row>
    <row r="52" spans="1:21" x14ac:dyDescent="0.2">
      <c r="A52" s="2" t="s">
        <v>121</v>
      </c>
      <c r="B52" s="19">
        <f t="shared" si="3"/>
        <v>2.1505376344086023E-2</v>
      </c>
      <c r="C52" s="3" t="s">
        <v>96</v>
      </c>
      <c r="D52" s="3">
        <v>93</v>
      </c>
      <c r="E52" s="3">
        <v>2</v>
      </c>
      <c r="F52" s="2"/>
    </row>
    <row r="53" spans="1:21" x14ac:dyDescent="0.2">
      <c r="A53" s="2"/>
      <c r="B53" s="19"/>
      <c r="C53" s="3"/>
      <c r="D53" s="3"/>
      <c r="E53" s="3"/>
      <c r="F53" s="2"/>
    </row>
    <row r="54" spans="1:21" x14ac:dyDescent="0.2">
      <c r="A54" s="1" t="s">
        <v>122</v>
      </c>
      <c r="B54" s="19">
        <f>SUM(E54/D54)</f>
        <v>2.9900332225913623E-2</v>
      </c>
      <c r="C54" s="19" t="s">
        <v>110</v>
      </c>
      <c r="D54" s="86">
        <v>4515</v>
      </c>
      <c r="E54" s="3">
        <v>135</v>
      </c>
      <c r="F54" s="2"/>
    </row>
    <row r="55" spans="1:21" x14ac:dyDescent="0.2">
      <c r="A55" s="1" t="s">
        <v>123</v>
      </c>
      <c r="B55" s="19">
        <f t="shared" ref="B55:B58" si="4">SUM(E55/D55)</f>
        <v>2.7346313716910962E-2</v>
      </c>
      <c r="C55" s="19" t="s">
        <v>111</v>
      </c>
      <c r="D55" s="86">
        <v>4571</v>
      </c>
      <c r="E55" s="3">
        <v>125</v>
      </c>
      <c r="F55" s="2"/>
    </row>
    <row r="56" spans="1:21" x14ac:dyDescent="0.2">
      <c r="A56" s="1" t="s">
        <v>124</v>
      </c>
      <c r="B56" s="19">
        <f t="shared" si="4"/>
        <v>4.1522491349480967E-2</v>
      </c>
      <c r="C56" s="19" t="s">
        <v>112</v>
      </c>
      <c r="D56" s="3">
        <v>289</v>
      </c>
      <c r="E56" s="3">
        <v>12</v>
      </c>
      <c r="F56" s="2"/>
    </row>
    <row r="57" spans="1:21" x14ac:dyDescent="0.2">
      <c r="A57" s="1" t="s">
        <v>126</v>
      </c>
      <c r="B57" s="19">
        <f>SUM(E57/D57)</f>
        <v>1.9933554817275746E-2</v>
      </c>
      <c r="C57" s="19" t="s">
        <v>96</v>
      </c>
      <c r="D57" s="3">
        <v>301</v>
      </c>
      <c r="E57" s="3">
        <v>6</v>
      </c>
      <c r="F57" s="2"/>
    </row>
    <row r="58" spans="1:21" x14ac:dyDescent="0.2">
      <c r="A58" s="1" t="s">
        <v>125</v>
      </c>
      <c r="B58" s="19">
        <f t="shared" si="4"/>
        <v>1.1494252873563218E-2</v>
      </c>
      <c r="C58" s="19" t="s">
        <v>113</v>
      </c>
      <c r="D58" s="3">
        <v>87</v>
      </c>
      <c r="E58" s="3">
        <v>1</v>
      </c>
      <c r="F58" s="2"/>
    </row>
    <row r="59" spans="1:21" x14ac:dyDescent="0.2">
      <c r="A59" s="1"/>
      <c r="B59" s="19"/>
      <c r="C59" s="19"/>
      <c r="D59" s="3"/>
      <c r="E59" s="3"/>
      <c r="F59" s="2"/>
    </row>
    <row r="60" spans="1:21" ht="15" x14ac:dyDescent="0.2">
      <c r="A60" s="2" t="s">
        <v>128</v>
      </c>
      <c r="B60" s="19">
        <f>SUM(E60/D60)</f>
        <v>4.0623866521581432E-2</v>
      </c>
      <c r="C60" s="3" t="s">
        <v>103</v>
      </c>
      <c r="D60" s="86">
        <v>5514</v>
      </c>
      <c r="E60" s="3">
        <v>224</v>
      </c>
      <c r="F60" s="83"/>
    </row>
    <row r="61" spans="1:21" ht="15" x14ac:dyDescent="0.2">
      <c r="A61" s="2" t="s">
        <v>127</v>
      </c>
      <c r="B61" s="19">
        <f>SUM(E61/D61)</f>
        <v>6.3587282543491302E-2</v>
      </c>
      <c r="C61" s="3" t="s">
        <v>102</v>
      </c>
      <c r="D61" s="86">
        <v>5001</v>
      </c>
      <c r="E61" s="3">
        <v>318</v>
      </c>
      <c r="F61" s="83"/>
    </row>
    <row r="62" spans="1:21" ht="15" x14ac:dyDescent="0.2">
      <c r="A62" s="2" t="s">
        <v>129</v>
      </c>
      <c r="B62" s="19">
        <f>SUM(E62/D62)</f>
        <v>5.434782608695652E-2</v>
      </c>
      <c r="C62" s="3" t="s">
        <v>104</v>
      </c>
      <c r="D62" s="3">
        <v>368</v>
      </c>
      <c r="E62" s="3">
        <v>20</v>
      </c>
      <c r="F62" s="83"/>
    </row>
    <row r="63" spans="1:21" ht="15" x14ac:dyDescent="0.2">
      <c r="A63" s="2" t="s">
        <v>131</v>
      </c>
      <c r="B63" s="19">
        <f>SUM(E63/D63)</f>
        <v>1.9047619047619049E-2</v>
      </c>
      <c r="C63" s="3" t="s">
        <v>106</v>
      </c>
      <c r="D63" s="3">
        <v>735</v>
      </c>
      <c r="E63" s="3">
        <v>14</v>
      </c>
      <c r="F63" s="83"/>
    </row>
    <row r="64" spans="1:21" ht="15" x14ac:dyDescent="0.2">
      <c r="A64" s="2" t="s">
        <v>130</v>
      </c>
      <c r="B64" s="19">
        <f>SUM(E64/D64)</f>
        <v>6.9565217391304349E-2</v>
      </c>
      <c r="C64" s="3" t="s">
        <v>105</v>
      </c>
      <c r="D64" s="3">
        <v>115</v>
      </c>
      <c r="E64" s="3">
        <v>8</v>
      </c>
      <c r="F64" s="83"/>
    </row>
    <row r="65" spans="1:6" ht="15" x14ac:dyDescent="0.2">
      <c r="A65" s="2"/>
      <c r="B65" s="19"/>
      <c r="C65" s="3"/>
      <c r="D65" s="3"/>
      <c r="E65" s="3"/>
      <c r="F65" s="83"/>
    </row>
    <row r="66" spans="1:6" x14ac:dyDescent="0.2">
      <c r="A66" s="1" t="s">
        <v>132</v>
      </c>
      <c r="B66" s="19">
        <f>SUM(E66/D66)</f>
        <v>3.878437047756874E-2</v>
      </c>
      <c r="C66" s="3" t="s">
        <v>101</v>
      </c>
      <c r="D66" s="86">
        <v>3455</v>
      </c>
      <c r="E66" s="3">
        <v>134</v>
      </c>
      <c r="F66" s="2"/>
    </row>
    <row r="67" spans="1:6" x14ac:dyDescent="0.2">
      <c r="A67" s="1" t="s">
        <v>133</v>
      </c>
      <c r="B67" s="19">
        <f>SUM(E67/D67)</f>
        <v>3.2114793303723951E-2</v>
      </c>
      <c r="C67" s="3" t="s">
        <v>94</v>
      </c>
      <c r="D67" s="86">
        <v>2927</v>
      </c>
      <c r="E67" s="3">
        <v>94</v>
      </c>
      <c r="F67" s="2"/>
    </row>
    <row r="68" spans="1:6" x14ac:dyDescent="0.2">
      <c r="A68" s="1" t="s">
        <v>134</v>
      </c>
      <c r="B68" s="19">
        <f>SUM(E68/D68)</f>
        <v>4.5454545454545456E-2</v>
      </c>
      <c r="C68" s="3" t="s">
        <v>95</v>
      </c>
      <c r="D68" s="3">
        <v>198</v>
      </c>
      <c r="E68" s="3">
        <v>9</v>
      </c>
      <c r="F68" s="2"/>
    </row>
    <row r="69" spans="1:6" x14ac:dyDescent="0.2">
      <c r="A69" s="1" t="s">
        <v>136</v>
      </c>
      <c r="B69" s="19">
        <f>SUM(E69/D69)</f>
        <v>4.2372881355932203E-3</v>
      </c>
      <c r="C69" s="3" t="s">
        <v>96</v>
      </c>
      <c r="D69" s="3">
        <v>236</v>
      </c>
      <c r="E69" s="3">
        <v>1</v>
      </c>
      <c r="F69" s="2"/>
    </row>
    <row r="70" spans="1:6" x14ac:dyDescent="0.2">
      <c r="A70" s="1" t="s">
        <v>135</v>
      </c>
      <c r="B70" s="19">
        <f>SUM(E70/D70)</f>
        <v>0.13636363636363635</v>
      </c>
      <c r="C70" s="3" t="s">
        <v>92</v>
      </c>
      <c r="D70" s="3">
        <v>22</v>
      </c>
      <c r="E70" s="3">
        <v>3</v>
      </c>
      <c r="F70" s="2"/>
    </row>
    <row r="71" spans="1:6" x14ac:dyDescent="0.2">
      <c r="A71" s="1"/>
      <c r="B71" s="19"/>
      <c r="C71" s="3"/>
      <c r="D71" s="3"/>
      <c r="E71" s="3"/>
      <c r="F71" s="2"/>
    </row>
    <row r="72" spans="1:6" x14ac:dyDescent="0.2">
      <c r="A72" s="1" t="s">
        <v>138</v>
      </c>
      <c r="B72" s="19">
        <f>SUM(E72/D72)</f>
        <v>4.0340285400658614E-2</v>
      </c>
      <c r="C72" s="3" t="s">
        <v>97</v>
      </c>
      <c r="D72" s="86">
        <v>3644</v>
      </c>
      <c r="E72" s="3">
        <v>147</v>
      </c>
      <c r="F72" s="2"/>
    </row>
    <row r="73" spans="1:6" x14ac:dyDescent="0.2">
      <c r="A73" s="1" t="s">
        <v>139</v>
      </c>
      <c r="B73" s="19">
        <f>SUM(E73/D73)</f>
        <v>2.2798742138364778E-2</v>
      </c>
      <c r="C73" s="3" t="s">
        <v>98</v>
      </c>
      <c r="D73" s="86">
        <v>2544</v>
      </c>
      <c r="E73" s="3">
        <v>58</v>
      </c>
      <c r="F73" s="2"/>
    </row>
    <row r="74" spans="1:6" x14ac:dyDescent="0.2">
      <c r="A74" s="1" t="s">
        <v>140</v>
      </c>
      <c r="B74" s="19">
        <f>SUM(E74/D74)</f>
        <v>2.9166666666666667E-2</v>
      </c>
      <c r="C74" s="3" t="s">
        <v>99</v>
      </c>
      <c r="D74" s="3">
        <v>240</v>
      </c>
      <c r="E74" s="3">
        <v>7</v>
      </c>
      <c r="F74" s="2"/>
    </row>
    <row r="75" spans="1:6" x14ac:dyDescent="0.2">
      <c r="A75" s="1" t="s">
        <v>141</v>
      </c>
      <c r="B75" s="19">
        <f>SUM(E75/D75)</f>
        <v>4.3859649122807015E-3</v>
      </c>
      <c r="C75" s="3" t="s">
        <v>100</v>
      </c>
      <c r="D75" s="3">
        <v>228</v>
      </c>
      <c r="E75" s="3">
        <v>1</v>
      </c>
      <c r="F75" s="2"/>
    </row>
    <row r="76" spans="1:6" x14ac:dyDescent="0.2">
      <c r="A76" s="1" t="s">
        <v>142</v>
      </c>
      <c r="B76" s="19">
        <f>SUM(E76/D76)</f>
        <v>0</v>
      </c>
      <c r="C76" s="3" t="s">
        <v>96</v>
      </c>
      <c r="D76" s="3">
        <v>7</v>
      </c>
      <c r="E76" s="3">
        <v>0</v>
      </c>
      <c r="F76" s="2"/>
    </row>
    <row r="77" spans="1:6" x14ac:dyDescent="0.2">
      <c r="A77" s="1"/>
      <c r="B77" s="2"/>
      <c r="C77" s="2"/>
      <c r="D77" s="19"/>
      <c r="E77" s="2"/>
      <c r="F77" s="2"/>
    </row>
    <row r="78" spans="1:6" ht="15" x14ac:dyDescent="0.25">
      <c r="A78" s="10" t="s">
        <v>109</v>
      </c>
      <c r="B78" s="85" t="s">
        <v>70</v>
      </c>
      <c r="C78" s="10" t="s">
        <v>71</v>
      </c>
      <c r="D78" s="19"/>
      <c r="E78" s="2"/>
      <c r="F78" s="2"/>
    </row>
    <row r="79" spans="1:6" x14ac:dyDescent="0.2">
      <c r="A79" s="2" t="s">
        <v>88</v>
      </c>
      <c r="B79" s="70">
        <f>SUM(B48+B54+B60+B66+B72)/5</f>
        <v>3.3549184141486679E-2</v>
      </c>
      <c r="C79" s="70">
        <f>MEDIAN(B48,B54,B60,B66,B72)</f>
        <v>3.878437047756874E-2</v>
      </c>
      <c r="D79" s="19"/>
      <c r="E79" s="2"/>
      <c r="F79" s="2"/>
    </row>
    <row r="80" spans="1:6" x14ac:dyDescent="0.2">
      <c r="A80" s="2" t="s">
        <v>137</v>
      </c>
      <c r="B80" s="70">
        <f t="shared" ref="B80:B83" si="5">SUM(B49+B55+B61+B67+B73)/5</f>
        <v>3.2346430879076113E-2</v>
      </c>
      <c r="C80" s="70">
        <f t="shared" ref="C80:C83" si="6">MEDIAN(B49,B55,B61,B67,B73)</f>
        <v>2.7346313716910962E-2</v>
      </c>
      <c r="D80" s="19"/>
      <c r="E80" s="2"/>
      <c r="F80" s="2"/>
    </row>
    <row r="81" spans="1:6" x14ac:dyDescent="0.2">
      <c r="A81" s="2" t="s">
        <v>89</v>
      </c>
      <c r="B81" s="70">
        <f t="shared" si="5"/>
        <v>3.9533088520225579E-2</v>
      </c>
      <c r="C81" s="70">
        <f t="shared" si="6"/>
        <v>4.1522491349480967E-2</v>
      </c>
      <c r="D81" s="19"/>
      <c r="E81" s="2"/>
      <c r="F81" s="2"/>
    </row>
    <row r="82" spans="1:6" x14ac:dyDescent="0.2">
      <c r="A82" s="2" t="s">
        <v>90</v>
      </c>
      <c r="B82" s="70">
        <f t="shared" si="5"/>
        <v>1.5403238323730214E-2</v>
      </c>
      <c r="C82" s="70">
        <f t="shared" si="6"/>
        <v>1.9047619047619049E-2</v>
      </c>
      <c r="D82" s="19"/>
      <c r="E82" s="2"/>
      <c r="F82" s="2"/>
    </row>
    <row r="83" spans="1:6" x14ac:dyDescent="0.2">
      <c r="A83" s="2" t="s">
        <v>91</v>
      </c>
      <c r="B83" s="70">
        <f t="shared" si="5"/>
        <v>4.7785696594517993E-2</v>
      </c>
      <c r="C83" s="70">
        <f t="shared" si="6"/>
        <v>2.1505376344086023E-2</v>
      </c>
      <c r="D83" s="19"/>
      <c r="E83" s="2"/>
      <c r="F83" s="2"/>
    </row>
    <row r="87" spans="1:6" x14ac:dyDescent="0.2">
      <c r="A87" s="42" t="s">
        <v>39</v>
      </c>
    </row>
    <row r="88" spans="1:6" x14ac:dyDescent="0.2">
      <c r="A88" s="44" t="s">
        <v>49</v>
      </c>
    </row>
    <row r="89" spans="1:6" x14ac:dyDescent="0.2">
      <c r="A89" s="44" t="s">
        <v>51</v>
      </c>
    </row>
    <row r="90" spans="1:6" x14ac:dyDescent="0.2">
      <c r="A90" s="44" t="s">
        <v>52</v>
      </c>
    </row>
  </sheetData>
  <pageMargins left="0.7" right="0.7" top="0.78740157499999996" bottom="0.78740157499999996" header="0.3" footer="0.3"/>
  <pageSetup paperSize="9" orientation="portrait" verticalDpi="0" r:id="rId1"/>
  <legacy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3 B 0 V 8 6 1 V K 6 l A A A A 9 w A A A B I A H A B D b 2 5 m a W c v U G F j a 2 F n Z S 5 4 b W w g o h g A K K A U A A A A A A A A A A A A A A A A A A A A A A A A A A A A h Y + 9 D o I w H M R f h X S n X z o Y 8 q c M 6 i a J i Y l x b U q F R i i G F s u 7 O f h I v o I Y R d 0 c b r i 7 3 3 B 3 v 9 4 g G 5 o 6 u u j O m d a m i G G K I m 1 V W x h b p q j 3 x 3 i B M g F b q U 6 y 1 N E I W 5 c M r k h R 5 f 0 5 I S S E g M M M t 1 1 J O K W M H P L N T l W 6 k e g D m / 9 w b K z z 0 i q N B O x f Y w T H j I 9 i c 4 4 p k C m F 3 N g v w c f B z / Y n h G V f + 7 7 T o t D x a g 1 k s k D e J 8 Q D U E s D B B Q A A g A I A C d w d 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n c H R X K I p H u A 4 A A A A R A A A A E w A c A E Z v c m 1 1 b G F z L 1 N l Y 3 R p b 2 4 x L m 0 g o h g A K K A U A A A A A A A A A A A A A A A A A A A A A A A A A A A A K 0 5 N L s n M z 1 M I h t C G 1 g B Q S w E C L Q A U A A I A C A A n c H R X z r V U r q U A A A D 3 A A A A E g A A A A A A A A A A A A A A A A A A A A A A Q 2 9 u Z m l n L 1 B h Y 2 t h Z 2 U u e G 1 s U E s B A i 0 A F A A C A A g A J 3 B 0 V w / K 6 a u k A A A A 6 Q A A A B M A A A A A A A A A A A A A A A A A 8 Q A A A F t D b 2 5 0 Z W 5 0 X 1 R 5 c G V z X S 5 4 b W x Q S w E C L Q A U A A I A C A A n c H R 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2 6 B 4 2 Z U 6 r J R c 7 P Q S 0 f g A A A A A C A A A A A A A D Z g A A w A A A A B A A A A B 5 t 0 G s 5 b 7 o E G V Q q m G 1 u i 6 v A A A A A A S A A A C g A A A A E A A A A E 8 M V X + d E 5 5 / e j R S U Z + u r I 1 Q A A A A c q P l d 5 + 7 t I U t A S S Q P C T H I z 8 E H e x A U c Y B M I S a g V n g c 4 U s i y R Y X d Z N 7 E C r o D i 1 C 9 h Y r + Q P K / 8 W u Z a n x 9 A L 0 h m x e T Y f z J g 6 A s g C z t K t o B o d 7 k s U A A A A 5 / D M B 4 o V + 4 5 V + n h H z v + 1 o p o / r v M = < / D a t a M a s h u p > 
</file>

<file path=customXml/itemProps1.xml><?xml version="1.0" encoding="utf-8"?>
<ds:datastoreItem xmlns:ds="http://schemas.openxmlformats.org/officeDocument/2006/customXml" ds:itemID="{98540DF6-62E0-4CBA-AE1F-6658069F53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Anleitung und Glossar</vt:lpstr>
      <vt:lpstr>Nach Wochentagen</vt:lpstr>
      <vt:lpstr>Geräte</vt:lpstr>
      <vt:lpstr>Ecommerce</vt:lpstr>
      <vt:lpstr>Soziale Medien</vt:lpstr>
      <vt:lpstr>Suchmaschinen</vt:lpstr>
      <vt:lpstr>Besuche, Seitentitel, Ansichten</vt:lpstr>
      <vt:lpstr>Hier Daten einfügen</vt:lpstr>
    </vt:vector>
  </TitlesOfParts>
  <Manager/>
  <Company>Studio2 Informationsdesign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Matthias Pommranz</dc:creator>
  <cp:keywords/>
  <dc:description/>
  <cp:lastModifiedBy>Claudia Degenkolb</cp:lastModifiedBy>
  <cp:revision>49</cp:revision>
  <cp:lastPrinted>2023-11-28T12:41:22Z</cp:lastPrinted>
  <dcterms:created xsi:type="dcterms:W3CDTF">2019-01-19T16:09:18Z</dcterms:created>
  <dcterms:modified xsi:type="dcterms:W3CDTF">2023-12-05T08:58:06Z</dcterms:modified>
  <cp:category/>
</cp:coreProperties>
</file>